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45" windowHeight="4455" tabRatio="783" activeTab="1"/>
  </bookViews>
  <sheets>
    <sheet name="Περιεχομενα" sheetId="1" r:id="rId1"/>
    <sheet name="B1 Προβλέψεις" sheetId="2" r:id="rId2"/>
    <sheet name="Β2 Υλοποίηση ΠΥ" sheetId="3" r:id="rId3"/>
    <sheet name="Β3 Δάνεια" sheetId="6" r:id="rId4"/>
    <sheet name="Β4 Καθυστ Οφειλές" sheetId="5" r:id="rId5"/>
    <sheet name="Β5 Δεσμεύσεις" sheetId="7" r:id="rId6"/>
    <sheet name="ΒΠ-Έσοδα" sheetId="8" r:id="rId7"/>
    <sheet name="ΒΠ-Δαπάνες" sheetId="10" r:id="rId8"/>
    <sheet name="Lists" sheetId="4" r:id="rId9"/>
  </sheets>
  <definedNames>
    <definedName name="budget" localSheetId="8">Lists!$A$19:$A$20</definedName>
    <definedName name="Budget">Lists!$A$19:$A$20</definedName>
    <definedName name="Months">Lists!$A$3:$A$14</definedName>
    <definedName name="_xlnm.Print_Titles" localSheetId="1">'B1 Προβλέψεις'!$1:$7</definedName>
    <definedName name="_xlnm.Print_Titles" localSheetId="2">'Β2 Υλοποίηση ΠΥ'!$1:$7</definedName>
    <definedName name="_xlnm.Print_Titles" localSheetId="7">'ΒΠ-Δαπάνες'!$1:$7</definedName>
    <definedName name="_xlnm.Print_Titles" localSheetId="6">'ΒΠ-Έσοδα'!$1:$7</definedName>
    <definedName name="Προϋπολογισμός">Lists!$A$19:$A$20</definedName>
  </definedNames>
  <calcPr calcId="125725" iterateCount="1"/>
</workbook>
</file>

<file path=xl/calcChain.xml><?xml version="1.0" encoding="utf-8"?>
<calcChain xmlns="http://schemas.openxmlformats.org/spreadsheetml/2006/main">
  <c r="R62" i="3"/>
  <c r="M62" i="2"/>
  <c r="L62"/>
  <c r="K62"/>
  <c r="J62"/>
  <c r="D62"/>
  <c r="H183" i="10"/>
  <c r="L114" i="8"/>
  <c r="M64" i="2"/>
  <c r="L64"/>
  <c r="K64"/>
  <c r="J64"/>
  <c r="M61"/>
  <c r="L61"/>
  <c r="K61"/>
  <c r="M60"/>
  <c r="L60"/>
  <c r="K60"/>
  <c r="J61"/>
  <c r="J60"/>
  <c r="D60"/>
  <c r="D61"/>
  <c r="R61" i="3"/>
  <c r="R60"/>
  <c r="S180" i="10"/>
  <c r="S181"/>
  <c r="S167"/>
  <c r="S168"/>
  <c r="S169"/>
  <c r="S170"/>
  <c r="S115"/>
  <c r="S73"/>
  <c r="S74"/>
  <c r="S75"/>
  <c r="S56"/>
  <c r="S57" i="8"/>
  <c r="N60" i="2" l="1"/>
  <c r="N62"/>
  <c r="N61"/>
  <c r="I24"/>
  <c r="R38" i="3"/>
  <c r="R37"/>
  <c r="S263" i="10"/>
  <c r="S262"/>
  <c r="S258"/>
  <c r="S257"/>
  <c r="S68" i="8"/>
  <c r="D38" i="2"/>
  <c r="D37"/>
  <c r="I21"/>
  <c r="H63" l="1"/>
  <c r="G63"/>
  <c r="F63"/>
  <c r="E63"/>
  <c r="A22" i="3" l="1"/>
  <c r="A23" s="1"/>
  <c r="A24" s="1"/>
  <c r="A25" s="1"/>
  <c r="A26" s="1"/>
  <c r="A27" s="1"/>
  <c r="A28" s="1"/>
  <c r="A29" s="1"/>
  <c r="A30" s="1"/>
  <c r="A31" s="1"/>
  <c r="A32" s="1"/>
  <c r="H264" i="10" l="1"/>
  <c r="G49" i="3" s="1"/>
  <c r="I264" i="10"/>
  <c r="H49" i="3" s="1"/>
  <c r="J264" i="10"/>
  <c r="I49" i="3" s="1"/>
  <c r="K264" i="10"/>
  <c r="J49" i="3" s="1"/>
  <c r="L264" i="10"/>
  <c r="K49" i="3" s="1"/>
  <c r="M264" i="10"/>
  <c r="L49" i="3" s="1"/>
  <c r="N264" i="10"/>
  <c r="M49" i="3" s="1"/>
  <c r="O264" i="10"/>
  <c r="N49" i="3" s="1"/>
  <c r="P264" i="10"/>
  <c r="O49" i="3" s="1"/>
  <c r="Q264" i="10"/>
  <c r="P49" i="3" s="1"/>
  <c r="R264" i="10"/>
  <c r="Q49" i="3" s="1"/>
  <c r="S264" i="10"/>
  <c r="G264"/>
  <c r="F49" i="3" s="1"/>
  <c r="E264" i="10"/>
  <c r="D49" i="3" s="1"/>
  <c r="H259" i="10"/>
  <c r="G40" i="3" s="1"/>
  <c r="I259" i="10"/>
  <c r="H40" i="3" s="1"/>
  <c r="J259" i="10"/>
  <c r="I40" i="3" s="1"/>
  <c r="K259" i="10"/>
  <c r="J40" i="3" s="1"/>
  <c r="L259" i="10"/>
  <c r="K40" i="3" s="1"/>
  <c r="M259" i="10"/>
  <c r="L40" i="3" s="1"/>
  <c r="N259" i="10"/>
  <c r="M40" i="3" s="1"/>
  <c r="O259" i="10"/>
  <c r="N40" i="3" s="1"/>
  <c r="P259" i="10"/>
  <c r="O40" i="3" s="1"/>
  <c r="Q259" i="10"/>
  <c r="P40" i="3" s="1"/>
  <c r="R259" i="10"/>
  <c r="Q40" i="3" s="1"/>
  <c r="S259" i="10"/>
  <c r="G259"/>
  <c r="F40" i="3" s="1"/>
  <c r="E259" i="10"/>
  <c r="D40" i="3" s="1"/>
  <c r="S238" i="10"/>
  <c r="S249"/>
  <c r="S250"/>
  <c r="S251"/>
  <c r="S248"/>
  <c r="H252"/>
  <c r="I252"/>
  <c r="J252"/>
  <c r="K252"/>
  <c r="L252"/>
  <c r="M252"/>
  <c r="N252"/>
  <c r="O252"/>
  <c r="P252"/>
  <c r="Q252"/>
  <c r="R252"/>
  <c r="G252"/>
  <c r="E252"/>
  <c r="H244"/>
  <c r="H254" s="1"/>
  <c r="G39" i="3" s="1"/>
  <c r="I244" i="10"/>
  <c r="I254" s="1"/>
  <c r="H39" i="3" s="1"/>
  <c r="J244" i="10"/>
  <c r="K244"/>
  <c r="K254" s="1"/>
  <c r="J39" i="3" s="1"/>
  <c r="L244" i="10"/>
  <c r="L254" s="1"/>
  <c r="K39" i="3" s="1"/>
  <c r="M244" i="10"/>
  <c r="M254" s="1"/>
  <c r="L39" i="3" s="1"/>
  <c r="N244" i="10"/>
  <c r="O244"/>
  <c r="O254" s="1"/>
  <c r="N39" i="3" s="1"/>
  <c r="P244" i="10"/>
  <c r="P254" s="1"/>
  <c r="O39" i="3" s="1"/>
  <c r="Q244" i="10"/>
  <c r="Q254" s="1"/>
  <c r="P39" i="3" s="1"/>
  <c r="R244" i="10"/>
  <c r="G244"/>
  <c r="G254" s="1"/>
  <c r="F39" i="3" s="1"/>
  <c r="E244" i="10"/>
  <c r="E254" s="1"/>
  <c r="D39" i="3" s="1"/>
  <c r="S243" i="10"/>
  <c r="S242"/>
  <c r="S241"/>
  <c r="S230"/>
  <c r="S229"/>
  <c r="H231"/>
  <c r="I231"/>
  <c r="J231"/>
  <c r="K231"/>
  <c r="L231"/>
  <c r="M231"/>
  <c r="N231"/>
  <c r="O231"/>
  <c r="P231"/>
  <c r="Q231"/>
  <c r="R231"/>
  <c r="G231"/>
  <c r="E231"/>
  <c r="S225"/>
  <c r="S224"/>
  <c r="H226"/>
  <c r="G31" i="3" s="1"/>
  <c r="I226" i="10"/>
  <c r="H31" i="3" s="1"/>
  <c r="J226" i="10"/>
  <c r="I31" i="3" s="1"/>
  <c r="K226" i="10"/>
  <c r="L226"/>
  <c r="K31" i="3" s="1"/>
  <c r="M226" i="10"/>
  <c r="L31" i="3" s="1"/>
  <c r="N226" i="10"/>
  <c r="M31" i="3" s="1"/>
  <c r="O226" i="10"/>
  <c r="P226"/>
  <c r="O31" i="3" s="1"/>
  <c r="Q226" i="10"/>
  <c r="P31" i="3" s="1"/>
  <c r="R226" i="10"/>
  <c r="Q31" i="3" s="1"/>
  <c r="G226" i="10"/>
  <c r="E226"/>
  <c r="D31" i="3" s="1"/>
  <c r="S219" i="10"/>
  <c r="S220"/>
  <c r="S218"/>
  <c r="H221"/>
  <c r="G30" i="3" s="1"/>
  <c r="I221" i="10"/>
  <c r="H30" i="3" s="1"/>
  <c r="J221" i="10"/>
  <c r="I30" i="3" s="1"/>
  <c r="K221" i="10"/>
  <c r="J30" i="3" s="1"/>
  <c r="L221" i="10"/>
  <c r="K30" i="3" s="1"/>
  <c r="M221" i="10"/>
  <c r="L30" i="3" s="1"/>
  <c r="N221" i="10"/>
  <c r="M30" i="3" s="1"/>
  <c r="O221" i="10"/>
  <c r="N30" i="3" s="1"/>
  <c r="P221" i="10"/>
  <c r="O30" i="3" s="1"/>
  <c r="Q221" i="10"/>
  <c r="P30" i="3" s="1"/>
  <c r="R221" i="10"/>
  <c r="Q30" i="3" s="1"/>
  <c r="G221" i="10"/>
  <c r="F30" i="3" s="1"/>
  <c r="E221" i="10"/>
  <c r="D30" i="3" s="1"/>
  <c r="G215" i="10"/>
  <c r="F29" i="3" s="1"/>
  <c r="S210" i="10"/>
  <c r="S211"/>
  <c r="S212"/>
  <c r="S213"/>
  <c r="S214"/>
  <c r="S209"/>
  <c r="I215"/>
  <c r="H29" i="3" s="1"/>
  <c r="J215" i="10"/>
  <c r="I29" i="3" s="1"/>
  <c r="K215" i="10"/>
  <c r="J29" i="3" s="1"/>
  <c r="L215" i="10"/>
  <c r="K29" i="3" s="1"/>
  <c r="M215" i="10"/>
  <c r="L29" i="3" s="1"/>
  <c r="N215" i="10"/>
  <c r="M29" i="3" s="1"/>
  <c r="O215" i="10"/>
  <c r="N29" i="3" s="1"/>
  <c r="P215" i="10"/>
  <c r="O29" i="3" s="1"/>
  <c r="Q215" i="10"/>
  <c r="P29" i="3" s="1"/>
  <c r="R215" i="10"/>
  <c r="Q29" i="3" s="1"/>
  <c r="H215" i="10"/>
  <c r="G29" i="3" s="1"/>
  <c r="E215" i="10"/>
  <c r="D29" i="3" s="1"/>
  <c r="D29" i="2" s="1"/>
  <c r="H204" i="10"/>
  <c r="G27" i="3" s="1"/>
  <c r="I204" i="10"/>
  <c r="H27" i="3" s="1"/>
  <c r="J204" i="10"/>
  <c r="I27" i="3" s="1"/>
  <c r="K204" i="10"/>
  <c r="J27" i="3" s="1"/>
  <c r="L204" i="10"/>
  <c r="K27" i="3" s="1"/>
  <c r="M204" i="10"/>
  <c r="L27" i="3" s="1"/>
  <c r="N204" i="10"/>
  <c r="M27" i="3" s="1"/>
  <c r="O204" i="10"/>
  <c r="N27" i="3" s="1"/>
  <c r="P204" i="10"/>
  <c r="O27" i="3" s="1"/>
  <c r="Q204" i="10"/>
  <c r="P27" i="3" s="1"/>
  <c r="R204" i="10"/>
  <c r="Q27" i="3" s="1"/>
  <c r="S200" i="10"/>
  <c r="S201"/>
  <c r="S202"/>
  <c r="S203"/>
  <c r="S199"/>
  <c r="G204"/>
  <c r="F27" i="3" s="1"/>
  <c r="E204" i="10"/>
  <c r="D27" i="3" s="1"/>
  <c r="S193" i="10"/>
  <c r="S194"/>
  <c r="S195"/>
  <c r="S196" s="1"/>
  <c r="S192"/>
  <c r="H196"/>
  <c r="G28" i="3" s="1"/>
  <c r="I196" i="10"/>
  <c r="H28" i="3" s="1"/>
  <c r="J196" i="10"/>
  <c r="I28" i="3" s="1"/>
  <c r="K196" i="10"/>
  <c r="J28" i="3" s="1"/>
  <c r="L196" i="10"/>
  <c r="K28" i="3" s="1"/>
  <c r="M196" i="10"/>
  <c r="L28" i="3" s="1"/>
  <c r="N196" i="10"/>
  <c r="M28" i="3" s="1"/>
  <c r="O196" i="10"/>
  <c r="N28" i="3" s="1"/>
  <c r="P196" i="10"/>
  <c r="O28" i="3" s="1"/>
  <c r="Q196" i="10"/>
  <c r="P28" i="3" s="1"/>
  <c r="R196" i="10"/>
  <c r="Q28" i="3" s="1"/>
  <c r="G196" i="10"/>
  <c r="F28" i="3" s="1"/>
  <c r="E196" i="10"/>
  <c r="D28" i="3" s="1"/>
  <c r="S187" i="10"/>
  <c r="S186"/>
  <c r="G188"/>
  <c r="H188"/>
  <c r="J188"/>
  <c r="K188"/>
  <c r="L188"/>
  <c r="M188"/>
  <c r="N188"/>
  <c r="O188"/>
  <c r="P188"/>
  <c r="Q188"/>
  <c r="R188"/>
  <c r="I188"/>
  <c r="E188"/>
  <c r="S177"/>
  <c r="S178"/>
  <c r="S179"/>
  <c r="S182"/>
  <c r="S176"/>
  <c r="I183"/>
  <c r="J183"/>
  <c r="K183"/>
  <c r="L183"/>
  <c r="M183"/>
  <c r="N183"/>
  <c r="O183"/>
  <c r="P183"/>
  <c r="Q183"/>
  <c r="R183"/>
  <c r="G183"/>
  <c r="E183"/>
  <c r="S151"/>
  <c r="S172" s="1"/>
  <c r="S152"/>
  <c r="S153"/>
  <c r="S154"/>
  <c r="S155"/>
  <c r="S156"/>
  <c r="S157"/>
  <c r="S158"/>
  <c r="S159"/>
  <c r="S160"/>
  <c r="S161"/>
  <c r="S162"/>
  <c r="S163"/>
  <c r="S164"/>
  <c r="S165"/>
  <c r="S166"/>
  <c r="S171"/>
  <c r="S150"/>
  <c r="H172"/>
  <c r="H189" s="1"/>
  <c r="G24" i="3" s="1"/>
  <c r="I172" i="10"/>
  <c r="J172"/>
  <c r="J189" s="1"/>
  <c r="I24" i="3" s="1"/>
  <c r="K172" i="10"/>
  <c r="K189" s="1"/>
  <c r="J24" i="3" s="1"/>
  <c r="L172" i="10"/>
  <c r="L189" s="1"/>
  <c r="K24" i="3" s="1"/>
  <c r="M172" i="10"/>
  <c r="N172"/>
  <c r="N189" s="1"/>
  <c r="M24" i="3" s="1"/>
  <c r="O172" i="10"/>
  <c r="O189" s="1"/>
  <c r="N24" i="3" s="1"/>
  <c r="P172" i="10"/>
  <c r="P189" s="1"/>
  <c r="O24" i="3" s="1"/>
  <c r="Q172" i="10"/>
  <c r="R172"/>
  <c r="R189" s="1"/>
  <c r="Q24" i="3" s="1"/>
  <c r="G172" i="10"/>
  <c r="G189" s="1"/>
  <c r="F24" i="3" s="1"/>
  <c r="E172" i="10"/>
  <c r="E189" s="1"/>
  <c r="D24" i="3" s="1"/>
  <c r="D24" i="2" s="1"/>
  <c r="Q189" i="10" l="1"/>
  <c r="P24" i="3" s="1"/>
  <c r="M189" i="10"/>
  <c r="L24" i="3" s="1"/>
  <c r="I189" i="10"/>
  <c r="H24" i="3" s="1"/>
  <c r="F31"/>
  <c r="N31"/>
  <c r="J31"/>
  <c r="S231" i="10"/>
  <c r="S183"/>
  <c r="S189" s="1"/>
  <c r="S226"/>
  <c r="S252"/>
  <c r="R254"/>
  <c r="Q39" i="3" s="1"/>
  <c r="N254" i="10"/>
  <c r="M39" i="3" s="1"/>
  <c r="J254" i="10"/>
  <c r="I39" i="3" s="1"/>
  <c r="J24" i="2"/>
  <c r="S188" i="10"/>
  <c r="M24" i="2"/>
  <c r="K24"/>
  <c r="L24"/>
  <c r="S204" i="10"/>
  <c r="S215"/>
  <c r="S244"/>
  <c r="S254" s="1"/>
  <c r="S221"/>
  <c r="N24" i="2" l="1"/>
  <c r="O24" s="1"/>
  <c r="G145" i="10"/>
  <c r="H145"/>
  <c r="S143"/>
  <c r="S144"/>
  <c r="S142"/>
  <c r="J145"/>
  <c r="K145"/>
  <c r="L145"/>
  <c r="M145"/>
  <c r="N145"/>
  <c r="O145"/>
  <c r="P145"/>
  <c r="Q145"/>
  <c r="R145"/>
  <c r="I145"/>
  <c r="E145"/>
  <c r="S134"/>
  <c r="S135"/>
  <c r="S136"/>
  <c r="S137"/>
  <c r="S138"/>
  <c r="S133"/>
  <c r="H139"/>
  <c r="I139"/>
  <c r="J139"/>
  <c r="K139"/>
  <c r="L139"/>
  <c r="M139"/>
  <c r="M147" s="1"/>
  <c r="L25" i="3" s="1"/>
  <c r="N139" i="10"/>
  <c r="O139"/>
  <c r="P139"/>
  <c r="Q139"/>
  <c r="Q147" s="1"/>
  <c r="P25" i="3" s="1"/>
  <c r="R139" i="10"/>
  <c r="G139"/>
  <c r="G147" s="1"/>
  <c r="F25" i="3" s="1"/>
  <c r="E139" i="10"/>
  <c r="G128"/>
  <c r="F26" i="3" s="1"/>
  <c r="S123" i="10"/>
  <c r="S124"/>
  <c r="S125"/>
  <c r="S126"/>
  <c r="S127"/>
  <c r="S122"/>
  <c r="I128"/>
  <c r="H26" i="3" s="1"/>
  <c r="J128" i="10"/>
  <c r="I26" i="3" s="1"/>
  <c r="K128" i="10"/>
  <c r="J26" i="3" s="1"/>
  <c r="L128" i="10"/>
  <c r="K26" i="3" s="1"/>
  <c r="M128" i="10"/>
  <c r="L26" i="3" s="1"/>
  <c r="N128" i="10"/>
  <c r="M26" i="3" s="1"/>
  <c r="O128" i="10"/>
  <c r="N26" i="3" s="1"/>
  <c r="P128" i="10"/>
  <c r="O26" i="3" s="1"/>
  <c r="Q128" i="10"/>
  <c r="P26" i="3" s="1"/>
  <c r="R128" i="10"/>
  <c r="Q26" i="3" s="1"/>
  <c r="H128" i="10"/>
  <c r="G26" i="3" s="1"/>
  <c r="E128" i="10"/>
  <c r="D26" i="3" s="1"/>
  <c r="S88" i="10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6"/>
  <c r="S87"/>
  <c r="H117"/>
  <c r="I117"/>
  <c r="J117"/>
  <c r="K117"/>
  <c r="L117"/>
  <c r="M117"/>
  <c r="N117"/>
  <c r="O117"/>
  <c r="P117"/>
  <c r="Q117"/>
  <c r="R117"/>
  <c r="G117"/>
  <c r="E117"/>
  <c r="H84"/>
  <c r="I84"/>
  <c r="I119" s="1"/>
  <c r="H23" i="3" s="1"/>
  <c r="J84" i="10"/>
  <c r="K84"/>
  <c r="L84"/>
  <c r="M84"/>
  <c r="M119" s="1"/>
  <c r="L23" i="3" s="1"/>
  <c r="N84" i="10"/>
  <c r="O84"/>
  <c r="P84"/>
  <c r="Q84"/>
  <c r="Q119" s="1"/>
  <c r="P23" i="3" s="1"/>
  <c r="R84" i="10"/>
  <c r="G84"/>
  <c r="E84"/>
  <c r="S64"/>
  <c r="S65"/>
  <c r="S66"/>
  <c r="S67"/>
  <c r="S68"/>
  <c r="S69"/>
  <c r="S70"/>
  <c r="S71"/>
  <c r="S72"/>
  <c r="S76"/>
  <c r="S63"/>
  <c r="H77"/>
  <c r="I77"/>
  <c r="J77"/>
  <c r="K77"/>
  <c r="L77"/>
  <c r="M77"/>
  <c r="N77"/>
  <c r="O77"/>
  <c r="P77"/>
  <c r="Q77"/>
  <c r="R77"/>
  <c r="G77"/>
  <c r="E77"/>
  <c r="S54"/>
  <c r="S55"/>
  <c r="S57"/>
  <c r="S53"/>
  <c r="H58"/>
  <c r="I58"/>
  <c r="J58"/>
  <c r="K58"/>
  <c r="L58"/>
  <c r="M58"/>
  <c r="N58"/>
  <c r="O58"/>
  <c r="P58"/>
  <c r="Q58"/>
  <c r="R58"/>
  <c r="G58"/>
  <c r="E58"/>
  <c r="S44"/>
  <c r="S45"/>
  <c r="S46"/>
  <c r="S47"/>
  <c r="S48"/>
  <c r="S49"/>
  <c r="S43"/>
  <c r="H50"/>
  <c r="I50"/>
  <c r="J50"/>
  <c r="K50"/>
  <c r="L50"/>
  <c r="M50"/>
  <c r="N50"/>
  <c r="O50"/>
  <c r="P50"/>
  <c r="Q50"/>
  <c r="R50"/>
  <c r="G50"/>
  <c r="E50"/>
  <c r="S37"/>
  <c r="S38"/>
  <c r="S39"/>
  <c r="H40"/>
  <c r="I40"/>
  <c r="J40"/>
  <c r="K40"/>
  <c r="L40"/>
  <c r="M40"/>
  <c r="N40"/>
  <c r="O40"/>
  <c r="P40"/>
  <c r="Q40"/>
  <c r="R40"/>
  <c r="G40"/>
  <c r="E40"/>
  <c r="H31"/>
  <c r="I31"/>
  <c r="J31"/>
  <c r="K31"/>
  <c r="L31"/>
  <c r="M31"/>
  <c r="N31"/>
  <c r="O31"/>
  <c r="P31"/>
  <c r="Q31"/>
  <c r="R31"/>
  <c r="G31"/>
  <c r="E31"/>
  <c r="S30"/>
  <c r="H20"/>
  <c r="I20"/>
  <c r="J20"/>
  <c r="K20"/>
  <c r="L20"/>
  <c r="M20"/>
  <c r="N20"/>
  <c r="O20"/>
  <c r="P20"/>
  <c r="Q20"/>
  <c r="R20"/>
  <c r="G20"/>
  <c r="E20"/>
  <c r="H15"/>
  <c r="I15"/>
  <c r="J15"/>
  <c r="K15"/>
  <c r="L15"/>
  <c r="M15"/>
  <c r="N15"/>
  <c r="O15"/>
  <c r="P15"/>
  <c r="Q15"/>
  <c r="R15"/>
  <c r="G15"/>
  <c r="E15"/>
  <c r="S128" l="1"/>
  <c r="O147"/>
  <c r="N25" i="3" s="1"/>
  <c r="K147" i="10"/>
  <c r="J25" i="3" s="1"/>
  <c r="G119" i="10"/>
  <c r="F23" i="3" s="1"/>
  <c r="O119" i="10"/>
  <c r="N23" i="3" s="1"/>
  <c r="K119" i="10"/>
  <c r="J23" i="3" s="1"/>
  <c r="I147" i="10"/>
  <c r="H25" i="3" s="1"/>
  <c r="S145" i="10"/>
  <c r="G21"/>
  <c r="F21" i="3" s="1"/>
  <c r="Q21" i="10"/>
  <c r="P21" i="3" s="1"/>
  <c r="O21" i="10"/>
  <c r="N21" i="3" s="1"/>
  <c r="M21" i="10"/>
  <c r="L21" i="3" s="1"/>
  <c r="K21" i="10"/>
  <c r="J21" i="3" s="1"/>
  <c r="I21" i="10"/>
  <c r="H21" i="3" s="1"/>
  <c r="E60" i="10"/>
  <c r="E79" s="1"/>
  <c r="D22" i="3" s="1"/>
  <c r="R60" i="10"/>
  <c r="R79" s="1"/>
  <c r="Q22" i="3" s="1"/>
  <c r="P60" i="10"/>
  <c r="P79" s="1"/>
  <c r="O22" i="3" s="1"/>
  <c r="N60" i="10"/>
  <c r="N79" s="1"/>
  <c r="M22" i="3" s="1"/>
  <c r="L60" i="10"/>
  <c r="L79" s="1"/>
  <c r="K22" i="3" s="1"/>
  <c r="J60" i="10"/>
  <c r="J79" s="1"/>
  <c r="I22" i="3" s="1"/>
  <c r="H60" i="10"/>
  <c r="H79" s="1"/>
  <c r="G22" i="3" s="1"/>
  <c r="S77" i="10"/>
  <c r="E119"/>
  <c r="D23" i="3" s="1"/>
  <c r="R119" i="10"/>
  <c r="Q23" i="3" s="1"/>
  <c r="P119" i="10"/>
  <c r="O23" i="3" s="1"/>
  <c r="N119" i="10"/>
  <c r="M23" i="3" s="1"/>
  <c r="L119" i="10"/>
  <c r="K23" i="3" s="1"/>
  <c r="J119" i="10"/>
  <c r="I23" i="3" s="1"/>
  <c r="H119" i="10"/>
  <c r="G23" i="3" s="1"/>
  <c r="E147" i="10"/>
  <c r="D25" i="3" s="1"/>
  <c r="D25" i="2" s="1"/>
  <c r="R147" i="10"/>
  <c r="Q25" i="3" s="1"/>
  <c r="P147" i="10"/>
  <c r="O25" i="3" s="1"/>
  <c r="N147" i="10"/>
  <c r="M25" i="3" s="1"/>
  <c r="L25" i="2" s="1"/>
  <c r="L147" i="10"/>
  <c r="K25" i="3" s="1"/>
  <c r="J147" i="10"/>
  <c r="I25" i="3" s="1"/>
  <c r="H147" i="10"/>
  <c r="G25" i="3" s="1"/>
  <c r="S58" i="10"/>
  <c r="E21"/>
  <c r="R21"/>
  <c r="Q21" i="3" s="1"/>
  <c r="P21" i="10"/>
  <c r="N21"/>
  <c r="M21" i="3" s="1"/>
  <c r="L21" i="10"/>
  <c r="J21"/>
  <c r="I21" i="3" s="1"/>
  <c r="H21" i="10"/>
  <c r="G60"/>
  <c r="G79" s="1"/>
  <c r="F22" i="3" s="1"/>
  <c r="Q60" i="10"/>
  <c r="Q79" s="1"/>
  <c r="P22" i="3" s="1"/>
  <c r="O60" i="10"/>
  <c r="O79" s="1"/>
  <c r="N22" i="3" s="1"/>
  <c r="M60" i="10"/>
  <c r="M79" s="1"/>
  <c r="L22" i="3" s="1"/>
  <c r="K60" i="10"/>
  <c r="K79" s="1"/>
  <c r="J22" i="3" s="1"/>
  <c r="I60" i="10"/>
  <c r="I79" s="1"/>
  <c r="H22" i="3" s="1"/>
  <c r="S117" i="10"/>
  <c r="S139"/>
  <c r="S147" s="1"/>
  <c r="S50"/>
  <c r="K25" i="2" l="1"/>
  <c r="R25" i="3"/>
  <c r="M25" i="2"/>
  <c r="J25"/>
  <c r="M32" i="3"/>
  <c r="Q32"/>
  <c r="J32"/>
  <c r="N32"/>
  <c r="H32"/>
  <c r="P32"/>
  <c r="H233" i="10"/>
  <c r="G21" i="3"/>
  <c r="G32" s="1"/>
  <c r="P233" i="10"/>
  <c r="O21" i="3"/>
  <c r="I32"/>
  <c r="J21" i="2"/>
  <c r="F32" i="3"/>
  <c r="L233" i="10"/>
  <c r="K21" i="3"/>
  <c r="K32" s="1"/>
  <c r="E233" i="10"/>
  <c r="D21" i="3"/>
  <c r="L21" i="2"/>
  <c r="L32" i="3"/>
  <c r="M233" i="10"/>
  <c r="Q233"/>
  <c r="J233"/>
  <c r="N233"/>
  <c r="R233"/>
  <c r="K233"/>
  <c r="O233"/>
  <c r="G233"/>
  <c r="I233"/>
  <c r="R68" i="3"/>
  <c r="D21" i="2" l="1"/>
  <c r="D32" i="3"/>
  <c r="K21" i="2"/>
  <c r="M21"/>
  <c r="O32" i="3"/>
  <c r="R21"/>
  <c r="M37" i="2"/>
  <c r="L37"/>
  <c r="K37"/>
  <c r="J37"/>
  <c r="M38"/>
  <c r="L38"/>
  <c r="K38"/>
  <c r="J38"/>
  <c r="H41"/>
  <c r="H51" s="1"/>
  <c r="G41"/>
  <c r="G51" s="1"/>
  <c r="F41"/>
  <c r="F51" s="1"/>
  <c r="E41"/>
  <c r="E51" s="1"/>
  <c r="I40"/>
  <c r="I39"/>
  <c r="I38"/>
  <c r="I37"/>
  <c r="I41" l="1"/>
  <c r="N21"/>
  <c r="O21" s="1"/>
  <c r="D40"/>
  <c r="S18" i="10"/>
  <c r="S26"/>
  <c r="R39" i="3" l="1"/>
  <c r="R40"/>
  <c r="D31" i="2" l="1"/>
  <c r="S81" i="10"/>
  <c r="S82"/>
  <c r="S83"/>
  <c r="S35"/>
  <c r="S36"/>
  <c r="S34"/>
  <c r="S12"/>
  <c r="S13"/>
  <c r="S14"/>
  <c r="S17"/>
  <c r="S19"/>
  <c r="S20" s="1"/>
  <c r="S22"/>
  <c r="S23"/>
  <c r="S24"/>
  <c r="S25"/>
  <c r="S27"/>
  <c r="S28"/>
  <c r="S29"/>
  <c r="S11"/>
  <c r="S112" i="8"/>
  <c r="S53"/>
  <c r="S41"/>
  <c r="S19"/>
  <c r="S20"/>
  <c r="S21"/>
  <c r="S22"/>
  <c r="S23"/>
  <c r="S24"/>
  <c r="S25"/>
  <c r="S16"/>
  <c r="S17"/>
  <c r="K48" i="2"/>
  <c r="K63" s="1"/>
  <c r="L48"/>
  <c r="L63" s="1"/>
  <c r="M48"/>
  <c r="M63" s="1"/>
  <c r="K50"/>
  <c r="L50"/>
  <c r="M50"/>
  <c r="J48"/>
  <c r="J50"/>
  <c r="D50"/>
  <c r="D48"/>
  <c r="D63" s="1"/>
  <c r="N38"/>
  <c r="I43"/>
  <c r="I44"/>
  <c r="I45"/>
  <c r="I46"/>
  <c r="I48"/>
  <c r="I63" s="1"/>
  <c r="I49"/>
  <c r="I50"/>
  <c r="N37"/>
  <c r="O37" s="1"/>
  <c r="D49"/>
  <c r="K41" i="3"/>
  <c r="K51" s="1"/>
  <c r="M41"/>
  <c r="M51" s="1"/>
  <c r="Q41"/>
  <c r="Q51" s="1"/>
  <c r="F41"/>
  <c r="F51" s="1"/>
  <c r="D39" i="2"/>
  <c r="D41" s="1"/>
  <c r="I51" l="1"/>
  <c r="S84" i="10"/>
  <c r="S119" s="1"/>
  <c r="S40"/>
  <c r="S31"/>
  <c r="S15"/>
  <c r="S21" s="1"/>
  <c r="N48" i="2"/>
  <c r="N63" s="1"/>
  <c r="J63"/>
  <c r="O38"/>
  <c r="N50"/>
  <c r="O50" s="1"/>
  <c r="G41" i="3"/>
  <c r="G51" s="1"/>
  <c r="L31" i="2"/>
  <c r="R41" i="3"/>
  <c r="P41"/>
  <c r="P51" s="1"/>
  <c r="N41"/>
  <c r="N51" s="1"/>
  <c r="J41"/>
  <c r="J51" s="1"/>
  <c r="H41"/>
  <c r="H51" s="1"/>
  <c r="J49" i="2"/>
  <c r="J31"/>
  <c r="M31"/>
  <c r="K31"/>
  <c r="M39"/>
  <c r="K39"/>
  <c r="L40"/>
  <c r="M49"/>
  <c r="K49"/>
  <c r="J40"/>
  <c r="L39"/>
  <c r="L41" s="1"/>
  <c r="M40"/>
  <c r="K40"/>
  <c r="L49"/>
  <c r="D41" i="3"/>
  <c r="D51" s="1"/>
  <c r="O41"/>
  <c r="O51" s="1"/>
  <c r="I41"/>
  <c r="I51" s="1"/>
  <c r="L41"/>
  <c r="L51" s="1"/>
  <c r="J39" i="2"/>
  <c r="R49" i="3"/>
  <c r="R64"/>
  <c r="R59"/>
  <c r="S60" i="10" l="1"/>
  <c r="S79" s="1"/>
  <c r="S233" s="1"/>
  <c r="O48" i="2"/>
  <c r="J41"/>
  <c r="M41"/>
  <c r="K41"/>
  <c r="N40"/>
  <c r="O40" s="1"/>
  <c r="N49"/>
  <c r="O49" s="1"/>
  <c r="N39"/>
  <c r="D63" i="3"/>
  <c r="D65" s="1"/>
  <c r="O39" i="2" l="1"/>
  <c r="N41"/>
  <c r="A34" i="3"/>
  <c r="A37" s="1"/>
  <c r="A38" s="1"/>
  <c r="A39" s="1"/>
  <c r="A40" s="1"/>
  <c r="A41" s="1"/>
  <c r="A43" s="1"/>
  <c r="A44" s="1"/>
  <c r="A45" s="1"/>
  <c r="A46" s="1"/>
  <c r="A48" s="1"/>
  <c r="A49" s="1"/>
  <c r="A50" s="1"/>
  <c r="A51" s="1"/>
  <c r="O41" i="2" l="1"/>
  <c r="H1" i="3" l="1"/>
  <c r="R54" l="1"/>
  <c r="J54" i="2"/>
  <c r="E54" s="1"/>
  <c r="J59"/>
  <c r="J65" s="1"/>
  <c r="J68"/>
  <c r="D71"/>
  <c r="D70"/>
  <c r="D69"/>
  <c r="D68"/>
  <c r="D64"/>
  <c r="D59"/>
  <c r="D54"/>
  <c r="D46"/>
  <c r="D45"/>
  <c r="D44"/>
  <c r="D43"/>
  <c r="I71"/>
  <c r="I70"/>
  <c r="I69"/>
  <c r="I64"/>
  <c r="N64"/>
  <c r="N59"/>
  <c r="R71" i="3"/>
  <c r="R70"/>
  <c r="R69"/>
  <c r="R50"/>
  <c r="R48"/>
  <c r="R46"/>
  <c r="R45"/>
  <c r="R44"/>
  <c r="R43"/>
  <c r="R31"/>
  <c r="D28" i="2"/>
  <c r="D27"/>
  <c r="D26"/>
  <c r="R51" i="3" l="1"/>
  <c r="N65" i="2"/>
  <c r="D65"/>
  <c r="E59"/>
  <c r="E65" s="1"/>
  <c r="D51"/>
  <c r="N68"/>
  <c r="E68"/>
  <c r="I68" s="1"/>
  <c r="I72" s="1"/>
  <c r="R26" i="3"/>
  <c r="R28"/>
  <c r="K29" i="2"/>
  <c r="L30"/>
  <c r="M29"/>
  <c r="R27" i="3"/>
  <c r="K30" i="2"/>
  <c r="L29"/>
  <c r="M30"/>
  <c r="R30" i="3"/>
  <c r="J30" i="2"/>
  <c r="R29" i="3"/>
  <c r="J29" i="2"/>
  <c r="D23"/>
  <c r="I59" l="1"/>
  <c r="I65" s="1"/>
  <c r="N30"/>
  <c r="D30"/>
  <c r="D22"/>
  <c r="R24" i="3"/>
  <c r="R23"/>
  <c r="B2" i="10"/>
  <c r="I1"/>
  <c r="F1"/>
  <c r="B1"/>
  <c r="D32" i="2" l="1"/>
  <c r="H30"/>
  <c r="H32" s="1"/>
  <c r="F30"/>
  <c r="F32" s="1"/>
  <c r="G30"/>
  <c r="G32" s="1"/>
  <c r="E30"/>
  <c r="R22" i="3"/>
  <c r="R32" s="1"/>
  <c r="I31" i="2"/>
  <c r="I29"/>
  <c r="I28"/>
  <c r="I27"/>
  <c r="I26"/>
  <c r="I25"/>
  <c r="I23"/>
  <c r="I22"/>
  <c r="I54"/>
  <c r="N54"/>
  <c r="M71"/>
  <c r="L71"/>
  <c r="K71"/>
  <c r="J71"/>
  <c r="M70"/>
  <c r="L70"/>
  <c r="K70"/>
  <c r="J70"/>
  <c r="M69"/>
  <c r="L69"/>
  <c r="K69"/>
  <c r="J69"/>
  <c r="M46"/>
  <c r="L46"/>
  <c r="K46"/>
  <c r="J46"/>
  <c r="M45"/>
  <c r="L45"/>
  <c r="K45"/>
  <c r="J45"/>
  <c r="M44"/>
  <c r="L44"/>
  <c r="K44"/>
  <c r="J44"/>
  <c r="M43"/>
  <c r="M51" s="1"/>
  <c r="L43"/>
  <c r="L51" s="1"/>
  <c r="K43"/>
  <c r="K51" s="1"/>
  <c r="J43"/>
  <c r="J51" s="1"/>
  <c r="M28"/>
  <c r="L28"/>
  <c r="K28"/>
  <c r="J28"/>
  <c r="M27"/>
  <c r="L27"/>
  <c r="K27"/>
  <c r="J27"/>
  <c r="M26"/>
  <c r="L26"/>
  <c r="K26"/>
  <c r="J26"/>
  <c r="M23"/>
  <c r="L23"/>
  <c r="K23"/>
  <c r="J23"/>
  <c r="M22"/>
  <c r="M32" s="1"/>
  <c r="L22"/>
  <c r="L32" s="1"/>
  <c r="K22"/>
  <c r="K32" s="1"/>
  <c r="J22"/>
  <c r="J32" s="1"/>
  <c r="I17"/>
  <c r="I16"/>
  <c r="I15"/>
  <c r="I14"/>
  <c r="I13"/>
  <c r="I12"/>
  <c r="I11"/>
  <c r="I10"/>
  <c r="I9"/>
  <c r="S113" i="8"/>
  <c r="S111"/>
  <c r="S110"/>
  <c r="S106"/>
  <c r="S105"/>
  <c r="S104"/>
  <c r="S103"/>
  <c r="S99"/>
  <c r="S98"/>
  <c r="S97"/>
  <c r="S96"/>
  <c r="S95"/>
  <c r="S94"/>
  <c r="S93"/>
  <c r="S89"/>
  <c r="S88"/>
  <c r="S87"/>
  <c r="S86"/>
  <c r="S82"/>
  <c r="S81"/>
  <c r="R114"/>
  <c r="Q17" i="3" s="1"/>
  <c r="R107" i="8"/>
  <c r="Q16" i="3" s="1"/>
  <c r="R100" i="8"/>
  <c r="Q15" i="3" s="1"/>
  <c r="R90" i="8"/>
  <c r="Q14" i="3" s="1"/>
  <c r="R83" i="8"/>
  <c r="Q13" i="3" s="1"/>
  <c r="R78" i="8"/>
  <c r="Q114"/>
  <c r="P17" i="3" s="1"/>
  <c r="Q107" i="8"/>
  <c r="P16" i="3" s="1"/>
  <c r="Q100" i="8"/>
  <c r="P15" i="3" s="1"/>
  <c r="Q90" i="8"/>
  <c r="P14" i="3" s="1"/>
  <c r="Q83" i="8"/>
  <c r="P13" i="3" s="1"/>
  <c r="Q78" i="8"/>
  <c r="P114"/>
  <c r="O17" i="3" s="1"/>
  <c r="P107" i="8"/>
  <c r="O16" i="3" s="1"/>
  <c r="M16" i="2" s="1"/>
  <c r="P100" i="8"/>
  <c r="O15" i="3" s="1"/>
  <c r="P90" i="8"/>
  <c r="O14" i="3" s="1"/>
  <c r="M14" i="2" s="1"/>
  <c r="P83" i="8"/>
  <c r="O13" i="3" s="1"/>
  <c r="P78" i="8"/>
  <c r="O114"/>
  <c r="N17" i="3" s="1"/>
  <c r="O107" i="8"/>
  <c r="N16" i="3" s="1"/>
  <c r="O100" i="8"/>
  <c r="N15" i="3" s="1"/>
  <c r="O90" i="8"/>
  <c r="N14" i="3" s="1"/>
  <c r="O83" i="8"/>
  <c r="N13" i="3" s="1"/>
  <c r="O78" i="8"/>
  <c r="N114"/>
  <c r="M17" i="3" s="1"/>
  <c r="N107" i="8"/>
  <c r="M16" i="3" s="1"/>
  <c r="N100" i="8"/>
  <c r="M15" i="3" s="1"/>
  <c r="N90" i="8"/>
  <c r="M14" i="3" s="1"/>
  <c r="N83" i="8"/>
  <c r="M13" i="3" s="1"/>
  <c r="N78" i="8"/>
  <c r="M114"/>
  <c r="L17" i="3" s="1"/>
  <c r="L17" i="2" s="1"/>
  <c r="M107" i="8"/>
  <c r="L16" i="3" s="1"/>
  <c r="M100" i="8"/>
  <c r="L15" i="3" s="1"/>
  <c r="M90" i="8"/>
  <c r="L14" i="3" s="1"/>
  <c r="M83" i="8"/>
  <c r="L13" i="3" s="1"/>
  <c r="L13" i="2" s="1"/>
  <c r="M78" i="8"/>
  <c r="K17" i="3"/>
  <c r="L107" i="8"/>
  <c r="K16" i="3" s="1"/>
  <c r="L100" i="8"/>
  <c r="K15" i="3" s="1"/>
  <c r="L90" i="8"/>
  <c r="K14" i="3" s="1"/>
  <c r="L83" i="8"/>
  <c r="K13" i="3" s="1"/>
  <c r="L78" i="8"/>
  <c r="K114"/>
  <c r="J17" i="3" s="1"/>
  <c r="K107" i="8"/>
  <c r="J16" i="3" s="1"/>
  <c r="K100" i="8"/>
  <c r="J15" i="3" s="1"/>
  <c r="K90" i="8"/>
  <c r="J14" i="3" s="1"/>
  <c r="K83" i="8"/>
  <c r="J13" i="3" s="1"/>
  <c r="K78" i="8"/>
  <c r="J114"/>
  <c r="I17" i="3" s="1"/>
  <c r="J107" i="8"/>
  <c r="I16" i="3" s="1"/>
  <c r="K16" i="2" s="1"/>
  <c r="J100" i="8"/>
  <c r="I15" i="3" s="1"/>
  <c r="J90" i="8"/>
  <c r="I14" i="3" s="1"/>
  <c r="J83" i="8"/>
  <c r="I13" i="3" s="1"/>
  <c r="J78" i="8"/>
  <c r="I114"/>
  <c r="H17" i="3" s="1"/>
  <c r="I107" i="8"/>
  <c r="H16" i="3" s="1"/>
  <c r="I100" i="8"/>
  <c r="H15" i="3" s="1"/>
  <c r="I90" i="8"/>
  <c r="H14" i="3" s="1"/>
  <c r="I83" i="8"/>
  <c r="H13" i="3" s="1"/>
  <c r="I78" i="8"/>
  <c r="S77"/>
  <c r="S76"/>
  <c r="S75"/>
  <c r="S74"/>
  <c r="S73"/>
  <c r="S72"/>
  <c r="S71"/>
  <c r="S70"/>
  <c r="S69"/>
  <c r="S67"/>
  <c r="S63"/>
  <c r="S62"/>
  <c r="S61"/>
  <c r="S60"/>
  <c r="S59"/>
  <c r="S58"/>
  <c r="S56"/>
  <c r="S55"/>
  <c r="S54"/>
  <c r="S52"/>
  <c r="S51"/>
  <c r="S50"/>
  <c r="S49"/>
  <c r="S48"/>
  <c r="S47"/>
  <c r="S46"/>
  <c r="S45"/>
  <c r="S44"/>
  <c r="S43"/>
  <c r="S42"/>
  <c r="S40"/>
  <c r="S39"/>
  <c r="S38"/>
  <c r="S37"/>
  <c r="S36"/>
  <c r="S35"/>
  <c r="S34"/>
  <c r="S30"/>
  <c r="S29"/>
  <c r="S28"/>
  <c r="S26"/>
  <c r="S18"/>
  <c r="S15"/>
  <c r="S14"/>
  <c r="S13"/>
  <c r="S9"/>
  <c r="S10" s="1"/>
  <c r="R64"/>
  <c r="Q11" i="3" s="1"/>
  <c r="Q64" i="8"/>
  <c r="P11" i="3" s="1"/>
  <c r="P64" i="8"/>
  <c r="O11" i="3" s="1"/>
  <c r="O64" i="8"/>
  <c r="N11" i="3" s="1"/>
  <c r="N64" i="8"/>
  <c r="M11" i="3" s="1"/>
  <c r="M64" i="8"/>
  <c r="L11" i="3" s="1"/>
  <c r="L64" i="8"/>
  <c r="K11" i="3" s="1"/>
  <c r="K64" i="8"/>
  <c r="J11" i="3" s="1"/>
  <c r="J64" i="8"/>
  <c r="I11" i="3" s="1"/>
  <c r="I64" i="8"/>
  <c r="H11" i="3" s="1"/>
  <c r="R31" i="8"/>
  <c r="Q10" i="3" s="1"/>
  <c r="Q31" i="8"/>
  <c r="P10" i="3" s="1"/>
  <c r="P31" i="8"/>
  <c r="O10" i="3" s="1"/>
  <c r="O31" i="8"/>
  <c r="N10" i="3" s="1"/>
  <c r="N31" i="8"/>
  <c r="M10" i="3" s="1"/>
  <c r="M31" i="8"/>
  <c r="L10" i="3" s="1"/>
  <c r="L31" i="8"/>
  <c r="K10" i="3" s="1"/>
  <c r="K31" i="8"/>
  <c r="J10" i="3" s="1"/>
  <c r="J31" i="8"/>
  <c r="I10" i="3" s="1"/>
  <c r="I31" i="8"/>
  <c r="H10" i="3" s="1"/>
  <c r="I1" i="8"/>
  <c r="F1"/>
  <c r="I1" i="7"/>
  <c r="F1"/>
  <c r="I1" i="5"/>
  <c r="F1"/>
  <c r="M1" i="6"/>
  <c r="H1"/>
  <c r="F1" i="3"/>
  <c r="D72"/>
  <c r="R10" i="8"/>
  <c r="Q9" i="3" s="1"/>
  <c r="Q10" i="8"/>
  <c r="P9" i="3" s="1"/>
  <c r="P10" i="8"/>
  <c r="O9" i="3" s="1"/>
  <c r="O10" i="8"/>
  <c r="N9" i="3" s="1"/>
  <c r="N10" i="8"/>
  <c r="M9" i="3" s="1"/>
  <c r="M10" i="8"/>
  <c r="L9" i="3" s="1"/>
  <c r="L10" i="8"/>
  <c r="K9" i="3" s="1"/>
  <c r="K10" i="8"/>
  <c r="J9" i="3" s="1"/>
  <c r="J10" i="8"/>
  <c r="I9" i="3" s="1"/>
  <c r="I10" i="8"/>
  <c r="H9" i="3" s="1"/>
  <c r="B2" i="8"/>
  <c r="B1"/>
  <c r="H114"/>
  <c r="G17" i="3" s="1"/>
  <c r="G114" i="8"/>
  <c r="F17" i="3" s="1"/>
  <c r="E114" i="8"/>
  <c r="D17" i="3" s="1"/>
  <c r="D17" i="2" s="1"/>
  <c r="H107" i="8"/>
  <c r="G16" i="3" s="1"/>
  <c r="G107" i="8"/>
  <c r="F16" i="3" s="1"/>
  <c r="E107" i="8"/>
  <c r="D16" i="3" s="1"/>
  <c r="D16" i="2" s="1"/>
  <c r="H100" i="8"/>
  <c r="G15" i="3" s="1"/>
  <c r="G100" i="8"/>
  <c r="F15" i="3" s="1"/>
  <c r="E100" i="8"/>
  <c r="D15" i="3" s="1"/>
  <c r="D15" i="2" s="1"/>
  <c r="H90" i="8"/>
  <c r="G14" i="3" s="1"/>
  <c r="G90" i="8"/>
  <c r="F14" i="3" s="1"/>
  <c r="E90" i="8"/>
  <c r="D14" i="3" s="1"/>
  <c r="D14" i="2" s="1"/>
  <c r="H83" i="8"/>
  <c r="G13" i="3" s="1"/>
  <c r="G83" i="8"/>
  <c r="F13" i="3" s="1"/>
  <c r="E83" i="8"/>
  <c r="D13" i="3" s="1"/>
  <c r="D13" i="2" s="1"/>
  <c r="H78" i="8"/>
  <c r="G12" i="3" s="1"/>
  <c r="G78" i="8"/>
  <c r="F12" i="3" s="1"/>
  <c r="E78" i="8"/>
  <c r="D12" i="3" s="1"/>
  <c r="D12" i="2" s="1"/>
  <c r="H64" i="8"/>
  <c r="G11" i="3" s="1"/>
  <c r="G64" i="8"/>
  <c r="F11" i="3" s="1"/>
  <c r="E64" i="8"/>
  <c r="D11" i="3" s="1"/>
  <c r="D11" i="2" s="1"/>
  <c r="H31" i="8"/>
  <c r="G10" i="3" s="1"/>
  <c r="G31" i="8"/>
  <c r="F10" i="3" s="1"/>
  <c r="E31" i="8"/>
  <c r="D10" i="3" s="1"/>
  <c r="D10" i="2" s="1"/>
  <c r="H10" i="8"/>
  <c r="G9" i="3" s="1"/>
  <c r="G10" i="8"/>
  <c r="F9" i="3" s="1"/>
  <c r="E10" i="8"/>
  <c r="Q20" i="7"/>
  <c r="P20"/>
  <c r="O20"/>
  <c r="N20"/>
  <c r="M20"/>
  <c r="L20"/>
  <c r="K20"/>
  <c r="J20"/>
  <c r="I20"/>
  <c r="H20"/>
  <c r="G20"/>
  <c r="F20"/>
  <c r="L15" i="2" l="1"/>
  <c r="K14"/>
  <c r="I18"/>
  <c r="I30"/>
  <c r="I32" s="1"/>
  <c r="I34" s="1"/>
  <c r="I55" s="1"/>
  <c r="I56" s="1"/>
  <c r="E32"/>
  <c r="S114" i="8"/>
  <c r="S83"/>
  <c r="N43" i="2"/>
  <c r="N44"/>
  <c r="O44" s="1"/>
  <c r="N45"/>
  <c r="O45" s="1"/>
  <c r="N46"/>
  <c r="O46" s="1"/>
  <c r="N69"/>
  <c r="O69" s="1"/>
  <c r="N70"/>
  <c r="O70" s="1"/>
  <c r="N71"/>
  <c r="S64" i="8"/>
  <c r="R11" i="3"/>
  <c r="R13"/>
  <c r="R15"/>
  <c r="R17"/>
  <c r="S31" i="8"/>
  <c r="K10" i="2"/>
  <c r="M10"/>
  <c r="S78" i="8"/>
  <c r="S90"/>
  <c r="S100"/>
  <c r="S107"/>
  <c r="L9" i="2"/>
  <c r="L11"/>
  <c r="E116" i="8"/>
  <c r="H116"/>
  <c r="I116"/>
  <c r="J116"/>
  <c r="K116"/>
  <c r="L116"/>
  <c r="M116"/>
  <c r="N116"/>
  <c r="O116"/>
  <c r="P116"/>
  <c r="Q116"/>
  <c r="R116"/>
  <c r="I12" i="3"/>
  <c r="K12"/>
  <c r="M12"/>
  <c r="O12"/>
  <c r="Q12"/>
  <c r="J9" i="2"/>
  <c r="H12" i="3"/>
  <c r="J12" i="2" s="1"/>
  <c r="J12" i="3"/>
  <c r="L12"/>
  <c r="N12"/>
  <c r="P12"/>
  <c r="R10"/>
  <c r="R14"/>
  <c r="R16"/>
  <c r="K9" i="2"/>
  <c r="K11"/>
  <c r="K13"/>
  <c r="K15"/>
  <c r="K17"/>
  <c r="L10"/>
  <c r="L14"/>
  <c r="L16"/>
  <c r="M9"/>
  <c r="M11"/>
  <c r="M13"/>
  <c r="M15"/>
  <c r="M17"/>
  <c r="J10"/>
  <c r="J11"/>
  <c r="J13"/>
  <c r="J14"/>
  <c r="J15"/>
  <c r="J16"/>
  <c r="J17"/>
  <c r="D9" i="3"/>
  <c r="D9" i="2" s="1"/>
  <c r="N22"/>
  <c r="O22" s="1"/>
  <c r="N23"/>
  <c r="O23" s="1"/>
  <c r="N25"/>
  <c r="N26"/>
  <c r="O26" s="1"/>
  <c r="N27"/>
  <c r="O27" s="1"/>
  <c r="N28"/>
  <c r="O28" s="1"/>
  <c r="N29"/>
  <c r="O29" s="1"/>
  <c r="O30"/>
  <c r="N31"/>
  <c r="O31" s="1"/>
  <c r="G116" i="8"/>
  <c r="A2" i="7"/>
  <c r="A1"/>
  <c r="E20"/>
  <c r="D20"/>
  <c r="C20"/>
  <c r="O19" i="5"/>
  <c r="N19"/>
  <c r="M19"/>
  <c r="L19"/>
  <c r="K19"/>
  <c r="J19"/>
  <c r="I19"/>
  <c r="H19"/>
  <c r="G19"/>
  <c r="F19"/>
  <c r="E19"/>
  <c r="D19"/>
  <c r="C19"/>
  <c r="A2"/>
  <c r="A1"/>
  <c r="X19" i="6"/>
  <c r="W19"/>
  <c r="V19"/>
  <c r="U19"/>
  <c r="T19"/>
  <c r="S19"/>
  <c r="R19"/>
  <c r="Q19"/>
  <c r="P19"/>
  <c r="O19"/>
  <c r="N19"/>
  <c r="M19"/>
  <c r="L19"/>
  <c r="B2"/>
  <c r="B1"/>
  <c r="A2" i="3"/>
  <c r="S116" i="8" l="1"/>
  <c r="O25" i="2"/>
  <c r="N32"/>
  <c r="N51"/>
  <c r="O51" s="1"/>
  <c r="O43"/>
  <c r="R9" i="3"/>
  <c r="N16" i="2"/>
  <c r="O16" s="1"/>
  <c r="L12"/>
  <c r="M12"/>
  <c r="N14"/>
  <c r="O14" s="1"/>
  <c r="N10"/>
  <c r="O10" s="1"/>
  <c r="R12" i="3"/>
  <c r="K12" i="2"/>
  <c r="N9"/>
  <c r="N17"/>
  <c r="O17" s="1"/>
  <c r="N15"/>
  <c r="O15" s="1"/>
  <c r="N13"/>
  <c r="O13" s="1"/>
  <c r="N11"/>
  <c r="O11" s="1"/>
  <c r="D18" i="3"/>
  <c r="D34" s="1"/>
  <c r="D55" s="1"/>
  <c r="D56" s="1"/>
  <c r="N12" i="2" l="1"/>
  <c r="O12" s="1"/>
  <c r="O9"/>
  <c r="N72"/>
  <c r="R72" i="3"/>
  <c r="R63"/>
  <c r="R65" s="1"/>
  <c r="Q63"/>
  <c r="P63"/>
  <c r="O63"/>
  <c r="N63"/>
  <c r="M63"/>
  <c r="L63"/>
  <c r="K63"/>
  <c r="J63"/>
  <c r="I63"/>
  <c r="H63"/>
  <c r="G63"/>
  <c r="R18"/>
  <c r="Q18"/>
  <c r="P18"/>
  <c r="P34" s="1"/>
  <c r="P55" s="1"/>
  <c r="O18"/>
  <c r="N18"/>
  <c r="N34" s="1"/>
  <c r="N55" s="1"/>
  <c r="M18"/>
  <c r="M34" s="1"/>
  <c r="M55" s="1"/>
  <c r="L18"/>
  <c r="L34" s="1"/>
  <c r="L55" s="1"/>
  <c r="K18"/>
  <c r="K34" s="1"/>
  <c r="K55" s="1"/>
  <c r="J18"/>
  <c r="I18"/>
  <c r="H18"/>
  <c r="G18"/>
  <c r="G34" s="1"/>
  <c r="G55" s="1"/>
  <c r="I34" l="1"/>
  <c r="I55" s="1"/>
  <c r="O34"/>
  <c r="O55" s="1"/>
  <c r="Q34"/>
  <c r="Q55" s="1"/>
  <c r="N18" i="2"/>
  <c r="R34" i="3"/>
  <c r="R55" s="1"/>
  <c r="R56" s="1"/>
  <c r="J34"/>
  <c r="J55" s="1"/>
  <c r="H34"/>
  <c r="H55" s="1"/>
  <c r="A1"/>
  <c r="F72"/>
  <c r="G68" s="1"/>
  <c r="G72" s="1"/>
  <c r="H68" s="1"/>
  <c r="H72" s="1"/>
  <c r="I68" s="1"/>
  <c r="I72" s="1"/>
  <c r="J68" s="1"/>
  <c r="J72" s="1"/>
  <c r="K68" s="1"/>
  <c r="K72" s="1"/>
  <c r="L68" s="1"/>
  <c r="L72" s="1"/>
  <c r="M68" s="1"/>
  <c r="M72" s="1"/>
  <c r="N68" s="1"/>
  <c r="N72" s="1"/>
  <c r="O68" s="1"/>
  <c r="O72" s="1"/>
  <c r="P68" s="1"/>
  <c r="P72" s="1"/>
  <c r="Q68" s="1"/>
  <c r="Q72" s="1"/>
  <c r="F63"/>
  <c r="F65" s="1"/>
  <c r="F18"/>
  <c r="A10"/>
  <c r="A11" s="1"/>
  <c r="A12" s="1"/>
  <c r="A13" s="1"/>
  <c r="A14" s="1"/>
  <c r="A15" s="1"/>
  <c r="A16" s="1"/>
  <c r="A17" s="1"/>
  <c r="A18" s="1"/>
  <c r="K59" i="2"/>
  <c r="K65" s="1"/>
  <c r="F59"/>
  <c r="F65" s="1"/>
  <c r="G59" i="3" l="1"/>
  <c r="N55" i="2"/>
  <c r="N34"/>
  <c r="G59"/>
  <c r="G65" s="1"/>
  <c r="L59"/>
  <c r="L65" s="1"/>
  <c r="F34" i="3"/>
  <c r="F55" s="1"/>
  <c r="F56" s="1"/>
  <c r="G54" s="1"/>
  <c r="G56" s="1"/>
  <c r="H54" s="1"/>
  <c r="H56" s="1"/>
  <c r="I54" s="1"/>
  <c r="I56" s="1"/>
  <c r="J54" s="1"/>
  <c r="J56" s="1"/>
  <c r="K54" s="1"/>
  <c r="K56" s="1"/>
  <c r="L54" s="1"/>
  <c r="L56" s="1"/>
  <c r="M54" s="1"/>
  <c r="M56" s="1"/>
  <c r="N54" s="1"/>
  <c r="N56" s="1"/>
  <c r="O54" s="1"/>
  <c r="O56" s="1"/>
  <c r="P54" s="1"/>
  <c r="P56" s="1"/>
  <c r="Q54" s="1"/>
  <c r="Q56" s="1"/>
  <c r="J72" i="2"/>
  <c r="K68" s="1"/>
  <c r="K72" s="1"/>
  <c r="L68" s="1"/>
  <c r="L72" s="1"/>
  <c r="M68" s="1"/>
  <c r="M72" s="1"/>
  <c r="E72"/>
  <c r="F68" s="1"/>
  <c r="F72" s="1"/>
  <c r="G68" s="1"/>
  <c r="G72" s="1"/>
  <c r="H68" s="1"/>
  <c r="H72" s="1"/>
  <c r="G65" i="3" l="1"/>
  <c r="H59" s="1"/>
  <c r="H65" s="1"/>
  <c r="I59" s="1"/>
  <c r="I65" s="1"/>
  <c r="M59" i="2"/>
  <c r="M65" s="1"/>
  <c r="H59"/>
  <c r="H65" s="1"/>
  <c r="M18"/>
  <c r="L18"/>
  <c r="K18"/>
  <c r="J18"/>
  <c r="H18"/>
  <c r="H34" s="1"/>
  <c r="H55" s="1"/>
  <c r="G18"/>
  <c r="F18"/>
  <c r="F34" s="1"/>
  <c r="F55" s="1"/>
  <c r="E18"/>
  <c r="E34" s="1"/>
  <c r="E55" s="1"/>
  <c r="E56" s="1"/>
  <c r="F54" s="1"/>
  <c r="J59" i="3" l="1"/>
  <c r="J65" s="1"/>
  <c r="G34" i="2"/>
  <c r="G55" s="1"/>
  <c r="F56"/>
  <c r="G54" s="1"/>
  <c r="G56" s="1"/>
  <c r="H54" s="1"/>
  <c r="H56" s="1"/>
  <c r="K34"/>
  <c r="K55" s="1"/>
  <c r="L34"/>
  <c r="L55" s="1"/>
  <c r="M34"/>
  <c r="M55" s="1"/>
  <c r="J34"/>
  <c r="J55" s="1"/>
  <c r="J56" s="1"/>
  <c r="K54" s="1"/>
  <c r="D72"/>
  <c r="O32"/>
  <c r="A10"/>
  <c r="A11" s="1"/>
  <c r="A12" s="1"/>
  <c r="A13" s="1"/>
  <c r="A14" s="1"/>
  <c r="A15" s="1"/>
  <c r="A16" s="1"/>
  <c r="A17" s="1"/>
  <c r="A18" s="1"/>
  <c r="D18"/>
  <c r="A21" l="1"/>
  <c r="A22" s="1"/>
  <c r="A23" s="1"/>
  <c r="A24" s="1"/>
  <c r="A25" s="1"/>
  <c r="A26" s="1"/>
  <c r="A27" s="1"/>
  <c r="A28" s="1"/>
  <c r="K59" i="3"/>
  <c r="K65" s="1"/>
  <c r="K56" i="2"/>
  <c r="L54" s="1"/>
  <c r="L56" s="1"/>
  <c r="M54" s="1"/>
  <c r="M56" s="1"/>
  <c r="N56" s="1"/>
  <c r="D34"/>
  <c r="D55" s="1"/>
  <c r="D56" s="1"/>
  <c r="O18"/>
  <c r="A29" l="1"/>
  <c r="A30" s="1"/>
  <c r="A31" s="1"/>
  <c r="A32" s="1"/>
  <c r="A34" s="1"/>
  <c r="A37" s="1"/>
  <c r="A38" s="1"/>
  <c r="A39" s="1"/>
  <c r="A40" s="1"/>
  <c r="L59" i="3"/>
  <c r="L65" s="1"/>
  <c r="A41" i="2" l="1"/>
  <c r="A43" s="1"/>
  <c r="A44" s="1"/>
  <c r="A45" s="1"/>
  <c r="A46" s="1"/>
  <c r="A48" s="1"/>
  <c r="A49" s="1"/>
  <c r="A50" s="1"/>
  <c r="A51" s="1"/>
  <c r="M59" i="3"/>
  <c r="M65" s="1"/>
  <c r="N59" l="1"/>
  <c r="N65" s="1"/>
  <c r="O59" l="1"/>
  <c r="O65" s="1"/>
  <c r="P59" l="1"/>
  <c r="P65" s="1"/>
  <c r="Q59" l="1"/>
  <c r="Q65" s="1"/>
</calcChain>
</file>

<file path=xl/comments1.xml><?xml version="1.0" encoding="utf-8"?>
<comments xmlns="http://schemas.openxmlformats.org/spreadsheetml/2006/main">
  <authors>
    <author>stanastasiou</author>
    <author>Chloe</author>
  </authors>
  <commentList>
    <comment ref="C13" authorId="0">
      <text>
        <r>
          <rPr>
            <sz val="9"/>
            <color indexed="81"/>
            <rFont val="Tahoma"/>
            <family val="2"/>
            <charset val="161"/>
          </rPr>
          <t xml:space="preserve">Να καταχωρηθούν σε ΤΑΜΕΙΑΚΗ βάση
</t>
        </r>
      </text>
    </comment>
    <comment ref="C15" authorId="0">
      <text>
        <r>
          <rPr>
            <sz val="9"/>
            <color indexed="81"/>
            <rFont val="Tahoma"/>
            <family val="2"/>
            <charset val="161"/>
          </rPr>
          <t xml:space="preserve">Να καταχωρηθούν σε ΤΑΜΕΙΑΚΗ βάση
</t>
        </r>
      </text>
    </comment>
    <comment ref="C29" authorId="0">
      <text>
        <r>
          <rPr>
            <sz val="9"/>
            <color indexed="81"/>
            <rFont val="Tahoma"/>
            <family val="2"/>
            <charset val="161"/>
          </rPr>
          <t xml:space="preserve">Να καταχωρηθούν σε ΤΑΜΕΙΑΚΗ βάση
</t>
        </r>
      </text>
    </comment>
    <comment ref="C30" authorId="0">
      <text>
        <r>
          <rPr>
            <b/>
            <sz val="9"/>
            <color indexed="81"/>
            <rFont val="Tahoma"/>
            <family val="2"/>
            <charset val="161"/>
          </rPr>
          <t>Η πρόνοια του Π/Υ να κατανεμηθεί ισόποσα σε όλους τους μήνες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C38" authorId="1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  <comment ref="C39" authorId="1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  <comment ref="C40" authorId="1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  <comment ref="C48" authorId="1">
      <text>
        <r>
          <rPr>
            <sz val="9"/>
            <color indexed="81"/>
            <rFont val="Tahoma"/>
            <family val="2"/>
            <charset val="161"/>
          </rPr>
          <t>Να καταχωρηθεί με αρνητικό πρόσημο</t>
        </r>
      </text>
    </comment>
    <comment ref="C49" authorId="1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  <comment ref="C50" authorId="1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</commentList>
</comments>
</file>

<file path=xl/comments2.xml><?xml version="1.0" encoding="utf-8"?>
<comments xmlns="http://schemas.openxmlformats.org/spreadsheetml/2006/main">
  <authors>
    <author>stanastasiou</author>
    <author>TRY190210308</author>
    <author>Chloe</author>
  </authors>
  <commentList>
    <comment ref="C13" authorId="0">
      <text>
        <r>
          <rPr>
            <sz val="9"/>
            <color indexed="81"/>
            <rFont val="Tahoma"/>
            <family val="2"/>
            <charset val="161"/>
          </rPr>
          <t xml:space="preserve">Να καταχωρηθούν σε ΤΑΜΕΙΑΚΗ βάση
</t>
        </r>
      </text>
    </comment>
    <comment ref="C15" authorId="0">
      <text>
        <r>
          <rPr>
            <sz val="9"/>
            <color indexed="81"/>
            <rFont val="Tahoma"/>
            <family val="2"/>
            <charset val="161"/>
          </rPr>
          <t xml:space="preserve">Να καταχωρηθούν σε ΤΑΜΕΙΑΚΗ βάση
</t>
        </r>
      </text>
    </comment>
    <comment ref="C28" authorId="1">
      <text>
        <r>
          <rPr>
            <sz val="9"/>
            <color indexed="81"/>
            <rFont val="Tahoma"/>
            <family val="2"/>
            <charset val="161"/>
          </rPr>
          <t xml:space="preserve">Υπηρεσίες Δημοτικής Ωφέλειας - Συντηρήσεις
</t>
        </r>
      </text>
    </comment>
    <comment ref="C29" authorId="0">
      <text>
        <r>
          <rPr>
            <sz val="9"/>
            <color indexed="81"/>
            <rFont val="Tahoma"/>
            <family val="2"/>
            <charset val="161"/>
          </rPr>
          <t xml:space="preserve">Να καταχωρηθούν σε ΤΑΜΕΙΑΚΗ βάση
</t>
        </r>
      </text>
    </comment>
    <comment ref="C30" authorId="0">
      <text>
        <r>
          <rPr>
            <b/>
            <sz val="9"/>
            <color indexed="81"/>
            <rFont val="Tahoma"/>
            <family val="2"/>
            <charset val="161"/>
          </rPr>
          <t>Η πρόνοια του Π/Υ να κατανεμηθεί ισόποσα σε όλους τους μήνες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C38" authorId="2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  <comment ref="C39" authorId="2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  <comment ref="C40" authorId="2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  <comment ref="C48" authorId="2">
      <text>
        <r>
          <rPr>
            <sz val="9"/>
            <color indexed="81"/>
            <rFont val="Tahoma"/>
            <family val="2"/>
            <charset val="161"/>
          </rPr>
          <t>Να καταχωρηθεί με αρνητικό πρόσημο</t>
        </r>
      </text>
    </comment>
    <comment ref="C49" authorId="2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  <comment ref="C50" authorId="2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</commentList>
</comments>
</file>

<file path=xl/comments3.xml><?xml version="1.0" encoding="utf-8"?>
<comments xmlns="http://schemas.openxmlformats.org/spreadsheetml/2006/main">
  <authors>
    <author>Chloe</author>
  </authors>
  <commentList>
    <comment ref="D18" authorId="0">
      <text>
        <r>
          <rPr>
            <sz val="9"/>
            <color indexed="81"/>
            <rFont val="Tahoma"/>
            <family val="2"/>
            <charset val="161"/>
          </rPr>
          <t>Περιλαμβάνει κ άδειες λειτουργίας πρατηρίων πετρελαιοειδών</t>
        </r>
      </text>
    </comment>
    <comment ref="D40" authorId="0">
      <text>
        <r>
          <rPr>
            <sz val="9"/>
            <color indexed="81"/>
            <rFont val="Tahoma"/>
            <family val="2"/>
            <charset val="161"/>
          </rPr>
          <t>Περιλαμβανει Ζωολογικό Κήπο</t>
        </r>
      </text>
    </comment>
    <comment ref="D49" authorId="0">
      <text>
        <r>
          <rPr>
            <sz val="9"/>
            <color indexed="81"/>
            <rFont val="Tahoma"/>
            <family val="2"/>
            <charset val="161"/>
          </rPr>
          <t>από Κοινωνικά/Επιμορφωτικά Προγράμματα</t>
        </r>
      </text>
    </comment>
    <comment ref="D62" authorId="0">
      <text>
        <r>
          <rPr>
            <sz val="9"/>
            <color indexed="81"/>
            <rFont val="Tahoma"/>
            <family val="2"/>
            <charset val="161"/>
          </rPr>
          <t>Εισητήρια</t>
        </r>
      </text>
    </comment>
  </commentList>
</comments>
</file>

<file path=xl/comments4.xml><?xml version="1.0" encoding="utf-8"?>
<comments xmlns="http://schemas.openxmlformats.org/spreadsheetml/2006/main">
  <authors>
    <author>Chloe</author>
  </authors>
  <commentList>
    <comment ref="D11" authorId="0">
      <text>
        <r>
          <rPr>
            <sz val="9"/>
            <color indexed="81"/>
            <rFont val="Tahoma"/>
            <family val="2"/>
            <charset val="161"/>
          </rPr>
          <t>Περιλαμβ του 13ου μισθου</t>
        </r>
      </text>
    </comment>
  </commentList>
</comments>
</file>

<file path=xl/sharedStrings.xml><?xml version="1.0" encoding="utf-8"?>
<sst xmlns="http://schemas.openxmlformats.org/spreadsheetml/2006/main" count="791" uniqueCount="477">
  <si>
    <t>Οικονομική Διαχείριση Αρχών Τοπικής Αυτοδιοίκησης</t>
  </si>
  <si>
    <t>Περιεχόμενα</t>
  </si>
  <si>
    <t>Ειδικά Ταμεία</t>
  </si>
  <si>
    <t>Μέρος Β</t>
  </si>
  <si>
    <t>Παρακολούθηση υλοποίησης Προϋπολογισμού</t>
  </si>
  <si>
    <t>Β1</t>
  </si>
  <si>
    <t>Β2</t>
  </si>
  <si>
    <t>€</t>
  </si>
  <si>
    <t xml:space="preserve">ESA </t>
  </si>
  <si>
    <t>D5</t>
  </si>
  <si>
    <t>Άμεση Φορολογία</t>
  </si>
  <si>
    <t>D2</t>
  </si>
  <si>
    <t>Έμμεση Φορολογία</t>
  </si>
  <si>
    <t>GS</t>
  </si>
  <si>
    <t>Έσοδα από παροχή υπηρεσιών/ αγαθών</t>
  </si>
  <si>
    <t>Έσοδα Υδατοπρομήθειας</t>
  </si>
  <si>
    <t>D4</t>
  </si>
  <si>
    <t>Έσοδα από τόκους και μερίσματα</t>
  </si>
  <si>
    <t>D7</t>
  </si>
  <si>
    <t>Πρόστιμα και Επιβαρύνσεις</t>
  </si>
  <si>
    <t>Κρατικές Χορηγίες (τρέχουσες)</t>
  </si>
  <si>
    <t>Άλλες Χορηγίες (τρέχουσες)</t>
  </si>
  <si>
    <t>Άλλα</t>
  </si>
  <si>
    <t>D1</t>
  </si>
  <si>
    <t>Δαπάνες Προσωπικού</t>
  </si>
  <si>
    <t>P2</t>
  </si>
  <si>
    <t xml:space="preserve">Λειτουργικές Δαπάνες </t>
  </si>
  <si>
    <t>Κοινωνικές και Πολιτιστικές Δαπάνες</t>
  </si>
  <si>
    <t>Δαπάνες Υδατοπρομήθειας</t>
  </si>
  <si>
    <t>Τρέχουσες Μεταβιβάσεις</t>
  </si>
  <si>
    <t>P5</t>
  </si>
  <si>
    <t>D9</t>
  </si>
  <si>
    <t>Τόκοι και Τραπεζικές Χρεώσεις</t>
  </si>
  <si>
    <t>Αποπληρωμές Δανείων (χωρίς τόκους)</t>
  </si>
  <si>
    <t>Πλεόνασμα από λειτουργικές δραστηριότητες</t>
  </si>
  <si>
    <t>Κρατικές Χορηγίες (κεφαλαιουχικές)</t>
  </si>
  <si>
    <t>Άλλες Χορηγίες (κεφαλαιουχικές)</t>
  </si>
  <si>
    <t>Αναλήψεις Δανείων</t>
  </si>
  <si>
    <t>Αναλήψεις από άλλους λογαριασμούς κ Ειδικά Ταμεία</t>
  </si>
  <si>
    <t>Τραπεζικοί λογαριασμοί που χρησιμοποιούνται για λειτουργικούς σκοπούς</t>
  </si>
  <si>
    <t>Πλέον: Τόκοι Εισπρακτέοι</t>
  </si>
  <si>
    <t>Μείον: Αναλήψεις για έργα κ άλλους σκοπούς</t>
  </si>
  <si>
    <t>Προϋπολογισμός</t>
  </si>
  <si>
    <t>Ιαν-Μαρ</t>
  </si>
  <si>
    <t>Απρ-Ιουν</t>
  </si>
  <si>
    <t>Ιουλ-Σεπ</t>
  </si>
  <si>
    <t>Οκτ-Δεκ</t>
  </si>
  <si>
    <t>Τραπεζικοί λογαριασμοί που χρησιμοποιούνται για άλλους σκοπούς</t>
  </si>
  <si>
    <t>Πλέον: Μεταφορές από ταμειακά διαθέσιμα</t>
  </si>
  <si>
    <t xml:space="preserve">Μείον: Αναλήψεις </t>
  </si>
  <si>
    <t>Αρχικό Υπόλοιπο περιόδου</t>
  </si>
  <si>
    <t>Τελικό Υπόλοιπο περιόδου</t>
  </si>
  <si>
    <t>Β2 Υλοποίηση Προϋπολογισμού κατά μήνα</t>
  </si>
  <si>
    <t>Ιαν</t>
  </si>
  <si>
    <t>Πραγματικά</t>
  </si>
  <si>
    <t>Φεβ</t>
  </si>
  <si>
    <t>Μαρ</t>
  </si>
  <si>
    <t>Απρ</t>
  </si>
  <si>
    <t>Μάι</t>
  </si>
  <si>
    <t>Ιουν</t>
  </si>
  <si>
    <t>Ιουλ</t>
  </si>
  <si>
    <t>Αυγ</t>
  </si>
  <si>
    <t>Σεπ</t>
  </si>
  <si>
    <t>Οκτ</t>
  </si>
  <si>
    <t>Νοε</t>
  </si>
  <si>
    <t>Δεκ</t>
  </si>
  <si>
    <t>Σύνολο</t>
  </si>
  <si>
    <t>Ιανουάριος</t>
  </si>
  <si>
    <t>Μήνες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</si>
  <si>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</si>
  <si>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</si>
  <si>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</si>
  <si>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</si>
  <si>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</si>
  <si>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</si>
  <si>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</si>
  <si>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</si>
  <si>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</si>
  <si>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</si>
  <si>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</si>
  <si>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%</t>
  </si>
  <si>
    <t>Υλοποίηση</t>
  </si>
  <si>
    <t>Τμήμα Αναπτύξεως Υδάτων</t>
  </si>
  <si>
    <t>Άλλες Κυβερνητικές Υπηρεσίες</t>
  </si>
  <si>
    <t>Άλλοι Δήμοι/ Κοινοτικά Συμβούλια</t>
  </si>
  <si>
    <t>Συμβούλια Υδατοπρομήθειας</t>
  </si>
  <si>
    <t>Συμβούλια Αποχετεύσεων</t>
  </si>
  <si>
    <t>ΑΗΚ</t>
  </si>
  <si>
    <t>Άλλοι Δημόσιοι Οργανισμοί</t>
  </si>
  <si>
    <t>ΧΥΤΥ</t>
  </si>
  <si>
    <t>Άλλοι πιστωτές</t>
  </si>
  <si>
    <t>Λογιστικό Σχέδιο</t>
  </si>
  <si>
    <t>Α/Α</t>
  </si>
  <si>
    <t>Τράπεζα/Οργανισμός</t>
  </si>
  <si>
    <t>Αρ. τραπεζικού</t>
  </si>
  <si>
    <t>Σκοπός Δανείου</t>
  </si>
  <si>
    <t>Επιτόκιο</t>
  </si>
  <si>
    <t>Έτος</t>
  </si>
  <si>
    <t>Έτος Αποπληρωμής</t>
  </si>
  <si>
    <t>Εγγυημένο</t>
  </si>
  <si>
    <t>λογαριασμού</t>
  </si>
  <si>
    <t>Σύναψης</t>
  </si>
  <si>
    <t>από το Κράτος;</t>
  </si>
  <si>
    <t>NAI/OXI</t>
  </si>
  <si>
    <t>ΣΥΝΟΛΟ</t>
  </si>
  <si>
    <t>Υπόλοιπο Δανείου στις</t>
  </si>
  <si>
    <t>Καθυστερήσεις (κεφάλαιο και τόκοι)</t>
  </si>
  <si>
    <t>Β3 Δάνεια</t>
  </si>
  <si>
    <t>Διευθετήσεις αποπληρωμής ή άλλες διευκρινίσεις</t>
  </si>
  <si>
    <t>Β4 Καθυστερημένες Οφειλές πέραν των 90 ημερών</t>
  </si>
  <si>
    <t>Οφειλές προς:</t>
  </si>
  <si>
    <t>Εισφορές Κοιν. Ασφ. κλπ για μισθοδοσία</t>
  </si>
  <si>
    <t>Οφειλές πέραν των 90 ημερών κατά τις:</t>
  </si>
  <si>
    <t>Περιγραφή Δαπάνης</t>
  </si>
  <si>
    <t xml:space="preserve">Συνολικό ποσό </t>
  </si>
  <si>
    <t>(εάν υπάρχουν)</t>
  </si>
  <si>
    <t>Β5 Δεσμεύσεις που προκύπτουν από συμβάσεις / αποφάσεις</t>
  </si>
  <si>
    <t>(σύμφωνα με Π/Υ)</t>
  </si>
  <si>
    <t>1</t>
  </si>
  <si>
    <t>Τέλη Ακίνητης Ιδιοκτησίας</t>
  </si>
  <si>
    <t>Επαγγελματικός Φόρος</t>
  </si>
  <si>
    <t>Φόρος Θεάματος</t>
  </si>
  <si>
    <t>Τέλη Διανυκτέρευσης</t>
  </si>
  <si>
    <t>Άδειες Επαγγελματικών Υποστατικών</t>
  </si>
  <si>
    <t>Άδειες Οινοπνευματωδών Ποτών</t>
  </si>
  <si>
    <t xml:space="preserve">Άδειες Σκύλων    </t>
  </si>
  <si>
    <t>Άδειες Πλανοδιοπώλησης</t>
  </si>
  <si>
    <t>Άδειες Διαφημίσεων</t>
  </si>
  <si>
    <t>Άδειες Θεαμάτων</t>
  </si>
  <si>
    <t>Άδειες Παροχής Υπηρεσιών/Διευκολύνσεων στην παραλία</t>
  </si>
  <si>
    <t>Άλλες Άδειες</t>
  </si>
  <si>
    <t>Ζυγιστικά Δικαιώματα</t>
  </si>
  <si>
    <t xml:space="preserve">Τέλη Σκυβάλων </t>
  </si>
  <si>
    <t>Δικαιώματα Χρήσης Χώρων Στάθμευσης</t>
  </si>
  <si>
    <t xml:space="preserve">Δικαιώματα Χρήσης Κολυμβητηρίου </t>
  </si>
  <si>
    <t>Δικαιώματα Χρήσης Γηπέδων / Χώρων Πρασίνου</t>
  </si>
  <si>
    <t>Δικαιώματα Ενοικίασης Κρεβατακιών και Ομπρελών</t>
  </si>
  <si>
    <t>Άλλα Δικαιώματα Χρήσης στις Παραλίες</t>
  </si>
  <si>
    <t>Ανάκτηση Εξόδων Κολυμβητηρίου</t>
  </si>
  <si>
    <t>Ανάκτηση Εξόδων από Διάφορες Ζημιές</t>
  </si>
  <si>
    <t>Δικαιώματα Αποκατάστασης Οδών</t>
  </si>
  <si>
    <t>Δικαιώματα Χρήσης Σκυβαλότοπου</t>
  </si>
  <si>
    <t>Δικαιώματα Καθαρισμού Οικοπέδων και Ανοικτών Χώρων</t>
  </si>
  <si>
    <t>Δικαιώματα Παροχής Υπηρεσιών σε άλλους Δήμους/Κ.Σ.</t>
  </si>
  <si>
    <t>Δικαιώματα Παροχής Άλλων Υπηρεσιών</t>
  </si>
  <si>
    <t xml:space="preserve">Ανάκτηση Διαφόρων Εξόδων </t>
  </si>
  <si>
    <t>Ανάκτηση Εξόδων Φώτων Τροχαίας</t>
  </si>
  <si>
    <t>Ενοίκια Αγορών</t>
  </si>
  <si>
    <t>Ενοίκια Περιπτέρων</t>
  </si>
  <si>
    <t>Ενοίκια Άλλων Υποστατικών</t>
  </si>
  <si>
    <t>Έσοδα Γηροκομείου</t>
  </si>
  <si>
    <t>Έσοδα Παιδικού Σταθμού</t>
  </si>
  <si>
    <t>Έσοδα Βιβλιοθήκης</t>
  </si>
  <si>
    <t>Έσοδα Πολιτιστικών και άλλων Εκδηλώσεων</t>
  </si>
  <si>
    <t>Δικαιώματα Χρήσης Θεάτρου</t>
  </si>
  <si>
    <t>Άλλα Έσοδα</t>
  </si>
  <si>
    <t>4</t>
  </si>
  <si>
    <t>Τέλη Κατανάλωσης Νερού</t>
  </si>
  <si>
    <t xml:space="preserve">Εγκαταστάσεις, Επιδιορθώσεις Υδρομετρητών </t>
  </si>
  <si>
    <t>Τέλη Παροχής Νερού σε Οικόπεδα</t>
  </si>
  <si>
    <t>Δικαιώματα Παροχής Νερού σε Οικοδομές</t>
  </si>
  <si>
    <t>Πωλήσεις Υδρομετρητών, Εξαρτημάτων κ.α.</t>
  </si>
  <si>
    <t>Πώληση Νερού</t>
  </si>
  <si>
    <t>Πώληση Φρεατίων Υδατοπρομήθειας</t>
  </si>
  <si>
    <t>Έλεγχος Υδρομετρητών</t>
  </si>
  <si>
    <t>Δικαιώματα Επίβλεψης Τοποθέτησης Κεντρικών Αγωγών</t>
  </si>
  <si>
    <t>Διάφορα Έσοδα Υδατοπρομήθειας</t>
  </si>
  <si>
    <t xml:space="preserve">Τόκοι </t>
  </si>
  <si>
    <t xml:space="preserve">Μερίσματα </t>
  </si>
  <si>
    <t>Εξώδικα Πρόστιμα Τροχαίας</t>
  </si>
  <si>
    <t>Πρόστιμα μέσω Δικαστηρίου</t>
  </si>
  <si>
    <t>Διάφορα άλλα Πρόστιμα/Προσεπιβαρύνσεις</t>
  </si>
  <si>
    <t>Άλλα Έσοδα Αγωγών</t>
  </si>
  <si>
    <t>Τακτική Κρατική Χορηγία</t>
  </si>
  <si>
    <t>Κρατική Χορηγία Επαγγελματικού Φόρου</t>
  </si>
  <si>
    <t>Κρατική Χορηγία για απώλεια Διαπυλίων</t>
  </si>
  <si>
    <t>Χορηγία για Λατομικά Δικαιώματα</t>
  </si>
  <si>
    <t xml:space="preserve">Χορηγία για Πολεοδομικές Άδειες </t>
  </si>
  <si>
    <t>Άλλες Κρατικές Χορηγίες</t>
  </si>
  <si>
    <t>Χορηγίες από ΚΟΑ</t>
  </si>
  <si>
    <t>Χορηγίες από τρίτους</t>
  </si>
  <si>
    <t>…</t>
  </si>
  <si>
    <t>Β3</t>
  </si>
  <si>
    <t>Δάνεια</t>
  </si>
  <si>
    <t>Β4</t>
  </si>
  <si>
    <t>Καθυστερημένες Οφειλές πέραν των 90 ημερών</t>
  </si>
  <si>
    <t>Β5</t>
  </si>
  <si>
    <t>Δεσμεύσεις που προκύπτουν από συμβάσεις/αποφάσεις</t>
  </si>
  <si>
    <t>Βοηθητικοί Πίνακες</t>
  </si>
  <si>
    <t>ΒΠ</t>
  </si>
  <si>
    <t>Μήνας αναφοράς:</t>
  </si>
  <si>
    <t>11</t>
  </si>
  <si>
    <t>11.1</t>
  </si>
  <si>
    <t>11.2</t>
  </si>
  <si>
    <t>Β1 Προβλέψεις - Πραγματικά κατά τρίμηνο</t>
  </si>
  <si>
    <t>Προβλέψεις - Πραγματικά κατά τρίμηνο</t>
  </si>
  <si>
    <t>Πλέον: Έσοδα Περιόδου</t>
  </si>
  <si>
    <t>Υλοποίηση Προϋπολογισμού κατά μήνα</t>
  </si>
  <si>
    <t>ΔΗΜΟΣ ………………………..</t>
  </si>
  <si>
    <t>Σύνολο Εσόδων</t>
  </si>
  <si>
    <t>Σύνολο Δαπανών</t>
  </si>
  <si>
    <t>Βοηθητικός Πίνακας - Έσοδα</t>
  </si>
  <si>
    <t>Άδειες Οικοδομών και Διαχωρισμών</t>
  </si>
  <si>
    <t>Πολεοδομικές Άδειες (αν εισπρατ. από Δημότες)</t>
  </si>
  <si>
    <t>Άδειες Πολιτικών Γάμων</t>
  </si>
  <si>
    <t>Άδειες Πώλησης Καπνού</t>
  </si>
  <si>
    <t>Δικαιώματα Έκδοσης Πιστοποιητικών (Υγειον. κλπ)</t>
  </si>
  <si>
    <t>Έσοδα από Διαφημίσεις</t>
  </si>
  <si>
    <t>Ανάκτηση Εξόδων Δημοτικού Θεάτρου</t>
  </si>
  <si>
    <t>Ανάκτηση Εξόδων Κοιμητηρίου/Δικαιώματα Ταφής</t>
  </si>
  <si>
    <t>Κατασκευή Οδών με βάση το Άρθρο 17</t>
  </si>
  <si>
    <t>Χορηγία από Ευρωπαικά Προγράμματα</t>
  </si>
  <si>
    <t>Κέρδος από πώληση στοιχείων Πάγιου Ενεργητικού (εκτός ακίνητης περιουσίας)</t>
  </si>
  <si>
    <t>Κέρδος από πώληση γης και κτιρίων</t>
  </si>
  <si>
    <t>Μεταφορά ντεποζίτων/καταθέσεων</t>
  </si>
  <si>
    <t>Εισφορές στο Ταμείο Χηρών και Ορφανών</t>
  </si>
  <si>
    <t>Αποσβέσεις</t>
  </si>
  <si>
    <t>Δάνεια που αποπληρώνονται από τον Δήμο</t>
  </si>
  <si>
    <t>Πληρωμές για Αναπτυξιακά Έργα</t>
  </si>
  <si>
    <t>ΕΣΟΔΑ ΠΟΥ ΠΕΡΙΛΑΜΒΑΝΟΝΤΑΙ ΣΤΗΝ ΚΑΤΑΣΤΑΣΗ ΣΥΝΟΛΙΚΩΝ ΕΣΟΔΩΝ (P&amp;L)</t>
  </si>
  <si>
    <t>ΔΑΠΑΝΕΣ ΠΟΥ ΠΕΡΙΛΑΜΒΑΝΟΝΤΑΙ ΣΤΗΝ ΚΑΤΑΣΤΑΣΗ ΣΥΝΟΛΙΚΩΝ ΕΣΟΔΩΝ (P&amp;L)</t>
  </si>
  <si>
    <t>Κεφαλαιουχικές Δαπάνες (που δεν κεφαλαιοπ.)</t>
  </si>
  <si>
    <t>Κεφαλαιουχικές δαπάνες που κεφαλαιοποιούνται</t>
  </si>
  <si>
    <t>Κεφαλαιουχικές μεταβιβάσεις</t>
  </si>
  <si>
    <t>Καθαρή μεταβολή στα ταμειακά διαθέσιμα</t>
  </si>
  <si>
    <t>Στάδιο έγκρισης Προϋπολογισμού:</t>
  </si>
  <si>
    <t>Εκκρεμεί έγκριση</t>
  </si>
  <si>
    <t>Εγκεκριμένος</t>
  </si>
  <si>
    <t>ΤΑΜΕΙΑΚΗ ΡΟΗ</t>
  </si>
  <si>
    <t>Ταμειακή Ροή από λειτουργικές δραστηριότητες</t>
  </si>
  <si>
    <t>Εισπράξεις που σχετίζονται με Έσοδα (1-9)</t>
  </si>
  <si>
    <t>Πληρωμές που σχετίζονται με Δαπάνες (11-19)</t>
  </si>
  <si>
    <t>Κεφαλαιουχικές Δαπάνες που κεφαλαιοποιούνται ως Πάγιο Ενεργητικό</t>
  </si>
  <si>
    <t>Μεταφορές προς άλλους τραπ λογαριασμους</t>
  </si>
  <si>
    <t xml:space="preserve"> Δάνεια που αποπληρώνονται από το κράτος</t>
  </si>
  <si>
    <t>Κυβερν</t>
  </si>
  <si>
    <t>Αρχικό Ποσό</t>
  </si>
  <si>
    <t>Υπόλοιπο Δανείου</t>
  </si>
  <si>
    <t>Συνεισφ</t>
  </si>
  <si>
    <t>Δανείου</t>
  </si>
  <si>
    <t>Φόρος Ιπποδρομιακών Στοιχημάτων</t>
  </si>
  <si>
    <t>Δικαιώματα Χρήσης Άλλων Δημοτικών Υποστατικών και Χώρων (μουσεία κλπ)</t>
  </si>
  <si>
    <t>Αποχετευτικά Τέλη στο λογαριασμό του νερού</t>
  </si>
  <si>
    <t>Φιλοδωρήματα πρόωρης αφυπηρέτησης εκτός Σχεδίου Συντάξεων</t>
  </si>
  <si>
    <t>Πλέον:</t>
  </si>
  <si>
    <t>Μείον:</t>
  </si>
  <si>
    <t>Οφειλές προς Ταμεία Συντάξεως / Προνοίας και Χηρών&amp;Ορφανών</t>
  </si>
  <si>
    <t>Ταμεία Ιατροφαρμακευτικής Περίθαλψης και Ταμεία Ευημερίας υπαλλήλων / εργατών</t>
  </si>
  <si>
    <t>Έσοδα</t>
  </si>
  <si>
    <t>Βοηθητικός Πίνακας - Δαπάνες και Άλλες Πληρωμές</t>
  </si>
  <si>
    <t>Δαπάνες και Άλλες Πληρωμές</t>
  </si>
  <si>
    <t>02000 Αμοιβές Δημάρχου και Δημοτικού Συμβουλίου</t>
  </si>
  <si>
    <t>02001  Αντιμισθία Δημάρχου</t>
  </si>
  <si>
    <t>02002  Αποζημιώσεις Δημοτικών Συμβούλων</t>
  </si>
  <si>
    <t>02003  Έξοδα Παραστάσεως Δημάρχου</t>
  </si>
  <si>
    <t>02004  Έξοδα Παραστάσεως Δημοτικών Συμβούλων</t>
  </si>
  <si>
    <t>02050 Συντάξεις και Εφάπαξ ποσά πρώην Δημάρχων</t>
  </si>
  <si>
    <t>02051 Συντάξεις πρώην Δημάρχων</t>
  </si>
  <si>
    <t>02052 Εφάπαξ τέως Δημάρχου</t>
  </si>
  <si>
    <t>Σύνολο Αμοιβών Δημάρχων</t>
  </si>
  <si>
    <t>02100 Μισθοί και Ημερομίσθια</t>
  </si>
  <si>
    <t>02101 Μόνιμο Υπαλληλικό Προσωπικό</t>
  </si>
  <si>
    <t xml:space="preserve">02102  Βασικοί Μισθοί </t>
  </si>
  <si>
    <t xml:space="preserve">02103  Τιμαριθμικό Επίδομα </t>
  </si>
  <si>
    <r>
      <t>02104  Δέκατος Τρίτος (13</t>
    </r>
    <r>
      <rPr>
        <vertAlign val="superscript"/>
        <sz val="11"/>
        <color indexed="8"/>
        <rFont val="Calibri"/>
        <family val="2"/>
        <charset val="161"/>
      </rPr>
      <t>ος</t>
    </r>
    <r>
      <rPr>
        <sz val="11"/>
        <color theme="1"/>
        <rFont val="Calibri"/>
        <family val="2"/>
        <charset val="161"/>
        <scheme val="minor"/>
      </rPr>
      <t>) Μισθός</t>
    </r>
  </si>
  <si>
    <r>
      <t>02105 Δέκατος Τέταρτος (14</t>
    </r>
    <r>
      <rPr>
        <vertAlign val="superscript"/>
        <sz val="11"/>
        <color indexed="8"/>
        <rFont val="Calibri"/>
        <family val="2"/>
        <charset val="161"/>
      </rPr>
      <t>ος</t>
    </r>
    <r>
      <rPr>
        <sz val="11"/>
        <color theme="1"/>
        <rFont val="Calibri"/>
        <family val="2"/>
        <charset val="161"/>
        <scheme val="minor"/>
      </rPr>
      <t>) Μισθός</t>
    </r>
  </si>
  <si>
    <t xml:space="preserve">02112 Υπερωρίες </t>
  </si>
  <si>
    <t>02115 Επιδόματα</t>
  </si>
  <si>
    <t xml:space="preserve">Έκτακτο/Αορίστου Υπαλληλικό Προσωπικό </t>
  </si>
  <si>
    <t xml:space="preserve">02106  Βασικοί Μισθοί </t>
  </si>
  <si>
    <t xml:space="preserve">02107  Τιμαριθμικό Επίδομα </t>
  </si>
  <si>
    <r>
      <t>02108 Δέκατος Τρίτος (13</t>
    </r>
    <r>
      <rPr>
        <vertAlign val="superscript"/>
        <sz val="11"/>
        <color indexed="8"/>
        <rFont val="Calibri"/>
        <family val="2"/>
        <charset val="161"/>
      </rPr>
      <t>ος</t>
    </r>
    <r>
      <rPr>
        <sz val="11"/>
        <color theme="1"/>
        <rFont val="Calibri"/>
        <family val="2"/>
        <charset val="161"/>
        <scheme val="minor"/>
      </rPr>
      <t>) Μισθός</t>
    </r>
  </si>
  <si>
    <r>
      <t>02109  Δέκατος Τέταρτος (14</t>
    </r>
    <r>
      <rPr>
        <vertAlign val="superscript"/>
        <sz val="11"/>
        <color indexed="8"/>
        <rFont val="Calibri"/>
        <family val="2"/>
        <charset val="161"/>
      </rPr>
      <t>ος</t>
    </r>
    <r>
      <rPr>
        <sz val="11"/>
        <color theme="1"/>
        <rFont val="Calibri"/>
        <family val="2"/>
        <charset val="161"/>
        <scheme val="minor"/>
      </rPr>
      <t>) Μισθός</t>
    </r>
  </si>
  <si>
    <t xml:space="preserve">02116  Υπερωρίες </t>
  </si>
  <si>
    <t>02117 Επιδόματα</t>
  </si>
  <si>
    <t>02300  Μόνιμο Εργατικό Προσωπικό</t>
  </si>
  <si>
    <t>02301  Βασικά Ημερομίσθια Εργατών</t>
  </si>
  <si>
    <t>02302  Τιμαριθμικό Επίδομα Εργατών</t>
  </si>
  <si>
    <r>
      <t>02304  Δέκατος Τρίτος (13</t>
    </r>
    <r>
      <rPr>
        <vertAlign val="superscript"/>
        <sz val="11"/>
        <color indexed="8"/>
        <rFont val="Calibri"/>
        <family val="2"/>
        <charset val="161"/>
      </rPr>
      <t>ος</t>
    </r>
    <r>
      <rPr>
        <sz val="11"/>
        <color theme="1"/>
        <rFont val="Calibri"/>
        <family val="2"/>
        <charset val="161"/>
        <scheme val="minor"/>
      </rPr>
      <t xml:space="preserve">) Μισθός </t>
    </r>
  </si>
  <si>
    <r>
      <t>02305  Δέκατος Τέταρτος (14</t>
    </r>
    <r>
      <rPr>
        <vertAlign val="superscript"/>
        <sz val="11"/>
        <color indexed="8"/>
        <rFont val="Calibri"/>
        <family val="2"/>
        <charset val="161"/>
      </rPr>
      <t>ος</t>
    </r>
    <r>
      <rPr>
        <sz val="11"/>
        <color theme="1"/>
        <rFont val="Calibri"/>
        <family val="2"/>
        <charset val="161"/>
        <scheme val="minor"/>
      </rPr>
      <t xml:space="preserve">) Μισθός </t>
    </r>
  </si>
  <si>
    <t xml:space="preserve">02306  Υπερωρίες </t>
  </si>
  <si>
    <t>02307  Επίδομα Επιφυλακής</t>
  </si>
  <si>
    <t xml:space="preserve">02308  Επιδόματα </t>
  </si>
  <si>
    <t>Έκτακτο Εργατικό Προσωπικό</t>
  </si>
  <si>
    <t>03309 Βασικά Ημερομίσθια Εργατών</t>
  </si>
  <si>
    <t>03310 Τιμαριθμικό Επίδομα Εργατών</t>
  </si>
  <si>
    <t>03311 Υπερωρίες Εργατών</t>
  </si>
  <si>
    <t>03312 Επιδόματα Εργατών</t>
  </si>
  <si>
    <t>Σύνολο Δαπανών για Μισθούς και Ημερομίσθια</t>
  </si>
  <si>
    <t>02150 Εισφορές Εργοδότη για Μόνιμο/ Έκτακτο Υπαλληλικό Προσωπικό και Μόνιμο / Έκτακτο Εργατικό Προσωπικό</t>
  </si>
  <si>
    <t>02151  Ταμείο Κοινωνικών Ασφαλίσεων</t>
  </si>
  <si>
    <t>02152  Ταμείο Πλεονάζοντος Προσωπικού</t>
  </si>
  <si>
    <t>02153  Ταμείο ΑνΑΔ</t>
  </si>
  <si>
    <t xml:space="preserve">02154  Ταμείο Κοινωνικής Συνοχής </t>
  </si>
  <si>
    <t>02155  Εισφορές στο Ταμείο Συντάξεων και Φιλοδωρημάτων</t>
  </si>
  <si>
    <t>02156  Ταμείο Ευημερίας Υπαλλήλων και Εργατών</t>
  </si>
  <si>
    <t>Ταμείο Ιατροφαρμακευτικής περίθαλψης Συνταξιούχων</t>
  </si>
  <si>
    <t xml:space="preserve">02157  Ιατροφαρμακευτική Περίθαλψη </t>
  </si>
  <si>
    <t>02320  Ταμείο Προνοίας Εργατών</t>
  </si>
  <si>
    <t>Σύνολο Εισφορών Εργοδότη</t>
  </si>
  <si>
    <t>Σύνολο - Δαπάνων Προσωπικού</t>
  </si>
  <si>
    <t>03000 Οδοιπορικά</t>
  </si>
  <si>
    <t>03001  Έξοδα Κινήσεως</t>
  </si>
  <si>
    <t>03002  Επίδομα Εκτός  Έδρας</t>
  </si>
  <si>
    <t>Σύνολο - Δαπάνων Οδοιπορικών</t>
  </si>
  <si>
    <t xml:space="preserve">03020 Λειτουργικές Δαπάνες   </t>
  </si>
  <si>
    <t>03021 Ηλεκτροφωτισμός Δημοτικών Υποστατικών</t>
  </si>
  <si>
    <t>03022 Ασφάλιστρα Δημοτικής Περιουσίας</t>
  </si>
  <si>
    <t>03023 Ασφάλιστρα Οχημάτων</t>
  </si>
  <si>
    <t>03024 Ασφάλιστρα Αστικής Ευθύνης</t>
  </si>
  <si>
    <t>03025 Ασφάλιστρα Εργατουπαλλήλων/Ασφάλεια Ευθύνης Εργοδότη</t>
  </si>
  <si>
    <t>03026 Γραφική Ύλη και Εκτυπωτικά</t>
  </si>
  <si>
    <t>03027 Ελεγκτικά Δικαιώματα</t>
  </si>
  <si>
    <t>03028 Δικαστικά και Δικηγορικά Έξοδα</t>
  </si>
  <si>
    <t>03029 Τηλεφωνικά και Ταχυδρομικά Τέλη</t>
  </si>
  <si>
    <t>03030 Δημοσιεύσεις</t>
  </si>
  <si>
    <t>03031 Αποχετευτικά – Υδατοπρομήθεια</t>
  </si>
  <si>
    <t>03032 Ενοίκια</t>
  </si>
  <si>
    <t>03033 Έξοδα Φιλοξενίας και Δημοσίων Σχέσεων</t>
  </si>
  <si>
    <t>03034 Εφημερίδες και Περιοδικά</t>
  </si>
  <si>
    <t>03035 Επιμόρφωση Προσωπικού</t>
  </si>
  <si>
    <t>03036 Στολές Εργατοϋπαλλήλων</t>
  </si>
  <si>
    <t>03037 Μελέτες</t>
  </si>
  <si>
    <t>03038 Καύσιμα Θερμάνσεων</t>
  </si>
  <si>
    <t>03039 Αγορές Υλικών Καθαρισμού</t>
  </si>
  <si>
    <t>03040 Συμμετοχή σε Συνέδρια/Σεμινάρια</t>
  </si>
  <si>
    <t>03041 Συμμετοχή σε Ευρωπαϊκά Προγράμματα</t>
  </si>
  <si>
    <t>03043 Επαγγελματικές Συνδρομές και Συνεισφορές</t>
  </si>
  <si>
    <t>03044 Καύσιμα και Μηχανέλαια Οχημάτων και Μηχανημάτων</t>
  </si>
  <si>
    <t>03045 Επιδιορθώσεις επίπλων και σκευών</t>
  </si>
  <si>
    <t>03046 Επιδιορθώσεις εργαλείων και εξοπλισμού</t>
  </si>
  <si>
    <t xml:space="preserve">03047 Έξοδα Μηχανογράφησης </t>
  </si>
  <si>
    <t>03048 Συντηρήσεις/Επιδιορθώσεις Οχημάτων/Μηχανημάτων</t>
  </si>
  <si>
    <t>03049 Συντήρηση Δημοτικών Υποστατικών</t>
  </si>
  <si>
    <t>03050 Διάφορα</t>
  </si>
  <si>
    <t xml:space="preserve">Σύνολο  </t>
  </si>
  <si>
    <t>Σύνολο Λειτουργικών Δαπάνων (περ. οδοιπορικών)</t>
  </si>
  <si>
    <t>03100 Δαπάνες Υδατοπρομήθειας</t>
  </si>
  <si>
    <t>03101 Αγορά Νερού</t>
  </si>
  <si>
    <t>03102 Κατανάλωση Ηλεκτρικού Ρεύματος Υδραντλιών</t>
  </si>
  <si>
    <t>03103 Συντήρηση και Βελτίωση Δικτύου Υδατοπρομήθειας</t>
  </si>
  <si>
    <t>03104 Εγκατάσταση Υδρομετρητών</t>
  </si>
  <si>
    <t>03105 Κόστος Υδρομετρητών</t>
  </si>
  <si>
    <t>03106 Άλλα έξοδα Υδατοπρομήθειας</t>
  </si>
  <si>
    <t>Σύνολο Δαπανών Υδατοπρομήθειας</t>
  </si>
  <si>
    <t xml:space="preserve">03150 Κοινωνικές και Πολιτιστικές Δαπάνες     </t>
  </si>
  <si>
    <t>03151 Έξοδα Πολιτιστικών Υπηρεσιών και Άλλων Εκδηλώσεων</t>
  </si>
  <si>
    <t xml:space="preserve">03152  Έξοδα Πολιτιστικών Εκδηλώσεων </t>
  </si>
  <si>
    <t>03153  Έξοδα Αθλητικών Εκδηλώσεων</t>
  </si>
  <si>
    <t>03154  Έξοδα Εορταστικών Εκδηλώσεων</t>
  </si>
  <si>
    <t>03155  Έξοδα Επιμορφωτικών και Πολιτιστικών Υπηρεσιών</t>
  </si>
  <si>
    <t>03156  Έξοδα Διάκοσμου</t>
  </si>
  <si>
    <t>03157  Άλλα Έξοδα Εκδηλώσεων</t>
  </si>
  <si>
    <t xml:space="preserve">Σύνολο </t>
  </si>
  <si>
    <t>03170  Έξοδα Κοινωνικών Υπηρεσιών</t>
  </si>
  <si>
    <t xml:space="preserve">03170 Κοινωνικό παντοπωλείο του Δήμου </t>
  </si>
  <si>
    <t>03171 Φροντίδα και Ψυχαγωγία Ηλικιωμένων</t>
  </si>
  <si>
    <t>03172 Άλλα έξοδα κοινωνικών υπηρεσιών</t>
  </si>
  <si>
    <t>Συνολό  Κοινωνικών και Πολιτιστικών Δαπανών</t>
  </si>
  <si>
    <t>03180 Δαπάνες  Δημοτικής Ωφέλειας</t>
  </si>
  <si>
    <t>03181 Ηλεκτροφωτισμός Πόλης</t>
  </si>
  <si>
    <t>03182 Πινακίδες Ονομασίας Δρόμων</t>
  </si>
  <si>
    <t>03183 Αναλύσεις Υγειονομείου</t>
  </si>
  <si>
    <t>03184 Αδέσποτα ζώα (καταφύγια, θανάτωση κλπ.)</t>
  </si>
  <si>
    <t>03185 Έξοδα Λειτουργίας Κοιμητηρίου</t>
  </si>
  <si>
    <t>03186 Λειτουργία Ζωολογικού Κήπου</t>
  </si>
  <si>
    <t>03187Λειτουργία Δημοτικού Κολυμβητηρίου</t>
  </si>
  <si>
    <t>03188 Λειτουργία Ναυαγοσωστικής Μονάδας</t>
  </si>
  <si>
    <t>03189 Λειτουργία Δημοτικού Γηπέδου</t>
  </si>
  <si>
    <t>03190 Συντηρήση Κοινοτικών Χώρων   (Δαπάνες Βιοτεχνικής Περιοχής)</t>
  </si>
  <si>
    <t>03191 Συντηρήση Μνημείων</t>
  </si>
  <si>
    <t>03192 Συντηρήση Οδικού Φωτισμού</t>
  </si>
  <si>
    <t xml:space="preserve">03193 Συντηρήση Φώτων Τροχαίας </t>
  </si>
  <si>
    <t>03194 Έξοδα προστασίας κοινού από επικίνδυνες οικοδομές</t>
  </si>
  <si>
    <t>03195 Συντήρηση αντιπλημμυρικών έργων</t>
  </si>
  <si>
    <t>03196 Επιστροφή Εισπράξεων προηγούμενων χρόνων</t>
  </si>
  <si>
    <t>03197 Εκμίσθωση Μηχανημάτων</t>
  </si>
  <si>
    <t>03198 Επιστροφές Καταθέσεων (Ντεποζίτων)</t>
  </si>
  <si>
    <t>Σύνολο Δαπάνων  Δημοτικής Ωφέλειας</t>
  </si>
  <si>
    <t>03400 Διαχείριση Αποβλήτων</t>
  </si>
  <si>
    <t>03401 Καθαρισμός Οικοπέδων και Εκστρατείες Καθαριότητας</t>
  </si>
  <si>
    <t xml:space="preserve">03402 Καθαριότητα δρόμων και δημόσιων χώρων (παροχή </t>
  </si>
  <si>
    <t xml:space="preserve">            υπηρεσιών από τρίτους) – Αγορά Υπηρεσιών</t>
  </si>
  <si>
    <t>03403 Δικαιώματα χώρων υγειονομικής ταφής σκυβάλων</t>
  </si>
  <si>
    <t xml:space="preserve">03404  Έξοδα ανακύκλωσης </t>
  </si>
  <si>
    <t>Σύνολο Διαχείρισης Αποβλήτων</t>
  </si>
  <si>
    <t>03580 Αγορά Υπηρεσιών</t>
  </si>
  <si>
    <t>03581 Παροχή υπηρεσιών από τρίτους</t>
  </si>
  <si>
    <t>03582 Σχολικοί Τροχονόμοι</t>
  </si>
  <si>
    <t>Σύνολο Αγοράς Υπηρεσιών</t>
  </si>
  <si>
    <t>Σύνολο Διοικητικών/Λειτουργικών Δαπανών Δημοτικής Ωφέλειας</t>
  </si>
  <si>
    <t>03300 Υπηρεσίες Δημοτικής Ωφέλειας -Διάφορες Συντηρήσεις</t>
  </si>
  <si>
    <t>03301 Συντήρηση και Βελτίωση Οδών</t>
  </si>
  <si>
    <t>03302 Συντηρήσεις Πεζοδρομίων, Νησίδων, Κυκλοφοριακών Κόμβων, Διαβάσεων Πεζών, Σήμανση Οδών, Στέγαστρα Λεωφορείων κ.α.</t>
  </si>
  <si>
    <t>03303 Συντήρηση Χώρων Πρασίνου</t>
  </si>
  <si>
    <t>03304 Συντήρηση Χώρων Στάθμευσης</t>
  </si>
  <si>
    <t>Σύνολο Υπηρεσίων Δημοτικής Ωφέλειας -Διάφορες Συντηρήσεις (Κεφαλαιουχικές Δαπάνες που δεν κεφαλαιοποιούνται)</t>
  </si>
  <si>
    <t>04150 Τρέχουσες Μεταβιβάσεις</t>
  </si>
  <si>
    <t>04151 Φιλανθρωπικές Συνεισφορές</t>
  </si>
  <si>
    <t>04152 Συνεισφορά στο σχέδιο Αθλητισμός Για Όλους (ΑΓΟ)</t>
  </si>
  <si>
    <t>04153 Αποχετευτικά τέλη προς Συμβ. Αποχετεύσεων</t>
  </si>
  <si>
    <t>04154 Εισφορές σε άλλους οργανισμούς για σκοπούς λειτουργίας</t>
  </si>
  <si>
    <t xml:space="preserve">04155 Συνεισφορά στην Ένωση Δήμων </t>
  </si>
  <si>
    <t>Σύνολο Τρέχουσων Μεταβιβάσεων</t>
  </si>
  <si>
    <t>06100 Τόκοι και Τραπεζικές Χρεώσεις</t>
  </si>
  <si>
    <t>06101 Τραπεζικοί Τόκοι για παρατραβήγματα</t>
  </si>
  <si>
    <t>06102 Τόκοι Ομολόγων</t>
  </si>
  <si>
    <t>06103 Τόκοι Δανείων – υφιστάμενων</t>
  </si>
  <si>
    <t>06104 Τόκοι Δανείων – νέων</t>
  </si>
  <si>
    <t>06105 Τραπεζικές Χρεώσεις και Δικαιώματα Παρατραβήγματος</t>
  </si>
  <si>
    <t>06106 Συναλλαγματικές Διαφορές</t>
  </si>
  <si>
    <t>Σύνολο Τόκων και Τραπεζικών Χρεώσεων</t>
  </si>
  <si>
    <t>06250 Αποσβέσεις</t>
  </si>
  <si>
    <t>06251 Αποσβέσεις Κτιρίων και Έργων Υποδομής</t>
  </si>
  <si>
    <t>06252 Αποσβέσεις Μηχανημάτων, Οχημάτων και Εξοπλισμού</t>
  </si>
  <si>
    <t>06253 Χρεωλύσεις Αυλων Περουσιακών Στοιχείων</t>
  </si>
  <si>
    <t>Σύνολο Αποσβέσεων</t>
  </si>
  <si>
    <t xml:space="preserve">06500 Ζημιές από την Πώληση Παγίων του Δήμου </t>
  </si>
  <si>
    <t>06501 Ζημιά από πώληση στοιχείων Πάγιου Ενεργητικού (εκτός ακίνητης περιουσίας)</t>
  </si>
  <si>
    <t>06502 Ζημιά από πώληση γης και κτιρίων</t>
  </si>
  <si>
    <t xml:space="preserve">Σύνολο Ζημιών από την Πώληση Παγίων του Δήμου </t>
  </si>
  <si>
    <t>06550 Επισφαλείς Χρεώστες</t>
  </si>
  <si>
    <t>06551 Διαγραφές Χρεωστών</t>
  </si>
  <si>
    <t>06552 Πρόβλεψη για Επισφαλείς Χρεώστες</t>
  </si>
  <si>
    <t>Σύνολο  Επισφαλών Χρεώστων</t>
  </si>
  <si>
    <t>ΣΥΝΟΛΟ ΔΑΠΑΝΩΝ</t>
  </si>
  <si>
    <t>Άλλες Πληρωμες που αφορούν περουσιακά στοιχεία και δάνεια</t>
  </si>
  <si>
    <t>07101 Απαλλοτριώσεις (για διεύρυνση οδών)</t>
  </si>
  <si>
    <t>07150  Αγορά Εξοπλισμού</t>
  </si>
  <si>
    <t>07151 Αγορά επίπλων, σκευών, βιβλίων και εξοπλισμού</t>
  </si>
  <si>
    <t>07152 Αγορά οχημάτων και μηχανημάτων</t>
  </si>
  <si>
    <t xml:space="preserve">07153 Αγορά προγραμμάτων μηχανογράφησης </t>
  </si>
  <si>
    <r>
      <t xml:space="preserve">08000  </t>
    </r>
    <r>
      <rPr>
        <b/>
        <u/>
        <sz val="11"/>
        <color indexed="8"/>
        <rFont val="Calibri"/>
        <family val="2"/>
        <charset val="161"/>
      </rPr>
      <t>Ανεγέρσεις-Επεκτάσεις Κτιρίων</t>
    </r>
  </si>
  <si>
    <t>08001 Επεκτάσεις και Βελτιώσεις κτιρίων</t>
  </si>
  <si>
    <t>08002 Ανάπτυξη νέων χώρων πρασίνου</t>
  </si>
  <si>
    <t>08003 Οδικά έργα</t>
  </si>
  <si>
    <t>08004 Βελτίωση υφιστάμενων χώρων στάθμευσης</t>
  </si>
  <si>
    <t xml:space="preserve">Σύνολο Άλλων Πληρωμων που αφορούν περουσιακά στοιχεία </t>
  </si>
  <si>
    <r>
      <t xml:space="preserve">10100 </t>
    </r>
    <r>
      <rPr>
        <b/>
        <u/>
        <sz val="11"/>
        <color indexed="8"/>
        <rFont val="Calibri"/>
        <family val="2"/>
        <charset val="161"/>
      </rPr>
      <t>Αποπληρωμές Δανείων (χωρίς τόκους)</t>
    </r>
  </si>
  <si>
    <t>10101 Δόσεις Δανείων – υφιστάμενων</t>
  </si>
  <si>
    <t>10102 Δόσεις Δανείων – νέων</t>
  </si>
  <si>
    <t>Σύνολο  Αποπληρωμων Δανείων</t>
  </si>
  <si>
    <t>04170  Κεφαλαιουχικές Μεταβιβάσεις</t>
  </si>
  <si>
    <t>04171 Συνεισφορά για αναπτυξιακά έργα που υλοποιεί το κράτος</t>
  </si>
  <si>
    <t>04172 Εισφορές σε άλλους οργανισμούς για κεφαλαιουχικές δαπάνες</t>
  </si>
  <si>
    <t>Σύνολο Κεφαλαιουχικων Μεταβιβάσεων</t>
  </si>
  <si>
    <t>Αμοιβές Δημάρχου και Δημοτικού Συμβουλίου</t>
  </si>
  <si>
    <t>P4</t>
  </si>
  <si>
    <t>Διοικητικές/Λειτουργ. Δαπάνες  Δημοτικής Ωφέλειας</t>
  </si>
  <si>
    <t>Ετήσια Δόση</t>
  </si>
  <si>
    <r>
      <t>Κεφάλαιο (</t>
    </r>
    <r>
      <rPr>
        <b/>
        <sz val="10"/>
        <color theme="1"/>
        <rFont val="Calibri"/>
        <family val="2"/>
        <charset val="161"/>
      </rPr>
      <t>€)</t>
    </r>
  </si>
  <si>
    <t>Τόκος  (€)</t>
  </si>
  <si>
    <t>Αποπλήρωμής</t>
  </si>
  <si>
    <t>Δικαιώματα Μίσθωσης Βιοτεχνικών Τεμαχίων</t>
  </si>
  <si>
    <r>
      <t>03313 Δέκατος Τρίτος (13</t>
    </r>
    <r>
      <rPr>
        <vertAlign val="superscript"/>
        <sz val="11"/>
        <rFont val="Calibri"/>
        <family val="2"/>
        <charset val="161"/>
      </rPr>
      <t>ος</t>
    </r>
    <r>
      <rPr>
        <sz val="11"/>
        <rFont val="Calibri"/>
        <family val="2"/>
        <charset val="161"/>
      </rPr>
      <t>) Μισθός</t>
    </r>
  </si>
  <si>
    <t>02321 Άλλες παροχές / ωφελήματα</t>
  </si>
  <si>
    <t>02322 Φιλοδώρημα πρόωρης αφυπηρέτησης σχεδίου Ταμείου Συντάξεων</t>
  </si>
  <si>
    <t>02323 Ταμείο Προνοίας Εργατών και Μη Συντάξιμων Υπαλλήλων</t>
  </si>
  <si>
    <t>03051 Έξοδα Γραφείου Πολιτικών Γάμων</t>
  </si>
  <si>
    <t>03199 Λειτουργία Δημοτικής Βιβλιοθήκης</t>
  </si>
  <si>
    <t>03200 Λειτουργία Δημοτικού Νηπιαγωγείου</t>
  </si>
  <si>
    <t>03201 Λειτουργία Δημοτικού Συμβουλίου Νεολαίας</t>
  </si>
  <si>
    <t>03202 Καθαρισμός και συντήρηση παραλιών</t>
  </si>
  <si>
    <t>03405 Έξοδα Χώρου Αδρανών Υλικών</t>
  </si>
  <si>
    <t>03406 Έξοδα Πράσινων Σημείων</t>
  </si>
  <si>
    <t>Πλέον: Εισπράξεις ντεποζίτων από Δημότες</t>
  </si>
  <si>
    <t xml:space="preserve">Μείον: Επιστροφές ντεποζίτων σε Δημότες </t>
  </si>
  <si>
    <t xml:space="preserve">Πλεόν: Τόκοι </t>
  </si>
  <si>
    <t>δεσμεύσεων έτους 2020</t>
  </si>
  <si>
    <t>Μείον: Αναλήψεις /μεταφορές σε ταμειακά διαθέσιμα</t>
  </si>
  <si>
    <t>δεσμεύσεων έτους 2021</t>
  </si>
  <si>
    <t>Υλοποίηση Προϋπολογισμού 2020</t>
  </si>
  <si>
    <t>Προβλέψεις κατά τρίμηνο 2020</t>
  </si>
  <si>
    <t>Πραγματικά κατά τρίμηνο 2020</t>
  </si>
  <si>
    <t>στις 31/12/2019</t>
  </si>
  <si>
    <t>δεσμεύσεων έτους 2022</t>
  </si>
  <si>
    <t>Υπόλοιπο δεσμεύσεων έτους 2020 κατά τις: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</si>
</sst>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sz val="9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u/>
      <sz val="11"/>
      <name val="Calibri"/>
      <family val="2"/>
      <charset val="161"/>
      <scheme val="minor"/>
    </font>
    <font>
      <sz val="11"/>
      <color theme="1" tint="0.249977111117893"/>
      <name val="Calibri"/>
      <family val="2"/>
      <charset val="161"/>
      <scheme val="minor"/>
    </font>
    <font>
      <u/>
      <sz val="14"/>
      <color theme="1"/>
      <name val="Calibri"/>
      <family val="2"/>
      <charset val="161"/>
      <scheme val="minor"/>
    </font>
    <font>
      <b/>
      <i/>
      <sz val="11"/>
      <color theme="0" tint="-0.499984740745262"/>
      <name val="Calibri"/>
      <family val="2"/>
      <charset val="161"/>
      <scheme val="minor"/>
    </font>
    <font>
      <b/>
      <sz val="9"/>
      <color indexed="81"/>
      <name val="Tahoma"/>
      <family val="2"/>
      <charset val="161"/>
    </font>
    <font>
      <u/>
      <sz val="11"/>
      <color theme="1"/>
      <name val="Calibri"/>
      <family val="2"/>
      <charset val="161"/>
      <scheme val="minor"/>
    </font>
    <font>
      <b/>
      <u/>
      <sz val="11"/>
      <color indexed="8"/>
      <name val="Calibri"/>
      <family val="2"/>
      <charset val="161"/>
    </font>
    <font>
      <b/>
      <i/>
      <sz val="11"/>
      <color indexed="8"/>
      <name val="Calibri"/>
      <family val="2"/>
      <charset val="161"/>
    </font>
    <font>
      <b/>
      <sz val="11"/>
      <name val="Calibri"/>
      <family val="2"/>
      <charset val="161"/>
    </font>
    <font>
      <vertAlign val="superscript"/>
      <sz val="11"/>
      <color indexed="8"/>
      <name val="Calibri"/>
      <family val="2"/>
      <charset val="161"/>
    </font>
    <font>
      <b/>
      <u/>
      <sz val="11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b/>
      <sz val="10"/>
      <color theme="1"/>
      <name val="Calibri"/>
      <family val="2"/>
      <charset val="161"/>
    </font>
    <font>
      <sz val="11"/>
      <name val="Calibri"/>
      <family val="2"/>
      <charset val="161"/>
    </font>
    <font>
      <vertAlign val="superscript"/>
      <sz val="11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/>
      <bottom style="hair">
        <color indexed="64"/>
      </bottom>
      <diagonal/>
    </border>
  </borders>
  <cellStyleXfs count="1">
    <xf numFmtId="0" fontId="0" fillId="0" borderId="0"/>
  </cellStyleXfs>
  <cellXfs count="42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4" fillId="0" borderId="0" xfId="0" applyFont="1" applyBorder="1" applyAlignment="1" applyProtection="1">
      <alignment horizontal="left"/>
      <protection locked="0"/>
    </xf>
    <xf numFmtId="0" fontId="24" fillId="0" borderId="0" xfId="0" applyFont="1" applyAlignment="1" applyProtection="1">
      <alignment horizontal="justify" vertical="center"/>
      <protection locked="0"/>
    </xf>
    <xf numFmtId="0" fontId="24" fillId="0" borderId="0" xfId="0" applyFont="1" applyProtection="1">
      <protection locked="0"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vertical="top"/>
      <protection locked="0"/>
    </xf>
    <xf numFmtId="0" fontId="12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4" xfId="0" applyFont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1" fillId="0" borderId="5" xfId="0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11" xfId="0" applyFont="1" applyBorder="1" applyAlignment="1" applyProtection="1">
      <alignment horizontal="center" vertical="top"/>
      <protection locked="0"/>
    </xf>
    <xf numFmtId="0" fontId="13" fillId="0" borderId="0" xfId="0" applyFont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 vertical="top"/>
      <protection locked="0"/>
    </xf>
    <xf numFmtId="0" fontId="1" fillId="0" borderId="2" xfId="0" applyFont="1" applyBorder="1" applyAlignment="1" applyProtection="1">
      <alignment horizontal="center" vertical="top"/>
      <protection locked="0"/>
    </xf>
    <xf numFmtId="0" fontId="1" fillId="0" borderId="13" xfId="0" applyFont="1" applyBorder="1" applyAlignment="1" applyProtection="1">
      <alignment horizontal="center" vertical="top"/>
      <protection locked="0"/>
    </xf>
    <xf numFmtId="0" fontId="1" fillId="0" borderId="6" xfId="0" applyFont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center" vertical="top"/>
      <protection locked="0"/>
    </xf>
    <xf numFmtId="0" fontId="0" fillId="0" borderId="29" xfId="0" applyBorder="1" applyAlignment="1" applyProtection="1">
      <alignment vertical="top"/>
      <protection locked="0"/>
    </xf>
    <xf numFmtId="0" fontId="0" fillId="0" borderId="27" xfId="0" applyBorder="1" applyAlignment="1" applyProtection="1">
      <alignment vertical="top"/>
      <protection locked="0"/>
    </xf>
    <xf numFmtId="0" fontId="0" fillId="0" borderId="30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0" fontId="1" fillId="0" borderId="23" xfId="0" applyFont="1" applyBorder="1" applyAlignment="1" applyProtection="1">
      <alignment horizontal="center" vertical="top"/>
      <protection locked="0"/>
    </xf>
    <xf numFmtId="0" fontId="0" fillId="0" borderId="23" xfId="0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23" xfId="0" applyBorder="1" applyAlignment="1" applyProtection="1">
      <alignment vertical="top"/>
      <protection locked="0"/>
    </xf>
    <xf numFmtId="0" fontId="1" fillId="0" borderId="22" xfId="0" applyFont="1" applyBorder="1" applyAlignment="1" applyProtection="1">
      <alignment vertical="top"/>
      <protection locked="0"/>
    </xf>
    <xf numFmtId="3" fontId="0" fillId="0" borderId="33" xfId="0" applyNumberFormat="1" applyBorder="1" applyAlignment="1" applyProtection="1">
      <alignment vertical="top"/>
      <protection locked="0"/>
    </xf>
    <xf numFmtId="3" fontId="0" fillId="0" borderId="23" xfId="0" applyNumberFormat="1" applyBorder="1" applyAlignment="1" applyProtection="1">
      <alignment vertical="top"/>
      <protection locked="0"/>
    </xf>
    <xf numFmtId="3" fontId="1" fillId="0" borderId="22" xfId="0" applyNumberFormat="1" applyFont="1" applyBorder="1" applyAlignment="1" applyProtection="1">
      <alignment vertical="top"/>
      <protection locked="0"/>
    </xf>
    <xf numFmtId="0" fontId="0" fillId="0" borderId="16" xfId="0" applyBorder="1" applyAlignment="1" applyProtection="1">
      <alignment horizontal="center" vertical="top"/>
      <protection locked="0"/>
    </xf>
    <xf numFmtId="0" fontId="0" fillId="0" borderId="23" xfId="0" applyFill="1" applyBorder="1" applyAlignment="1" applyProtection="1">
      <alignment horizontal="center" vertical="top"/>
      <protection locked="0"/>
    </xf>
    <xf numFmtId="0" fontId="0" fillId="0" borderId="15" xfId="0" applyFill="1" applyBorder="1" applyAlignment="1" applyProtection="1">
      <alignment horizontal="left" vertical="top"/>
      <protection locked="0"/>
    </xf>
    <xf numFmtId="0" fontId="0" fillId="0" borderId="15" xfId="0" applyFill="1" applyBorder="1" applyAlignment="1" applyProtection="1">
      <alignment vertical="top"/>
      <protection locked="0"/>
    </xf>
    <xf numFmtId="0" fontId="0" fillId="0" borderId="20" xfId="0" applyFill="1" applyBorder="1" applyAlignment="1" applyProtection="1">
      <alignment horizontal="left" vertical="top"/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5" xfId="0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3" fontId="0" fillId="0" borderId="5" xfId="0" applyNumberFormat="1" applyBorder="1" applyAlignment="1" applyProtection="1">
      <alignment horizontal="right" vertical="top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left" vertical="top"/>
      <protection locked="0"/>
    </xf>
    <xf numFmtId="3" fontId="0" fillId="0" borderId="17" xfId="0" applyNumberFormat="1" applyFill="1" applyBorder="1" applyAlignment="1" applyProtection="1">
      <alignment horizontal="right" vertical="top"/>
      <protection locked="0"/>
    </xf>
    <xf numFmtId="0" fontId="1" fillId="4" borderId="0" xfId="0" applyFont="1" applyFill="1" applyAlignment="1" applyProtection="1">
      <alignment horizontal="center" vertical="top"/>
      <protection locked="0"/>
    </xf>
    <xf numFmtId="0" fontId="1" fillId="4" borderId="0" xfId="0" applyFont="1" applyFill="1" applyBorder="1" applyAlignment="1" applyProtection="1">
      <alignment horizontal="center" vertical="top"/>
      <protection locked="0"/>
    </xf>
    <xf numFmtId="0" fontId="1" fillId="4" borderId="0" xfId="0" applyFont="1" applyFill="1" applyBorder="1" applyAlignment="1" applyProtection="1">
      <alignment horizontal="left" vertical="top"/>
      <protection locked="0"/>
    </xf>
    <xf numFmtId="3" fontId="0" fillId="4" borderId="5" xfId="0" applyNumberFormat="1" applyFill="1" applyBorder="1" applyAlignment="1" applyProtection="1">
      <alignment horizontal="right" vertical="top"/>
      <protection locked="0"/>
    </xf>
    <xf numFmtId="0" fontId="0" fillId="4" borderId="27" xfId="0" applyFill="1" applyBorder="1" applyAlignment="1" applyProtection="1">
      <alignment vertical="top"/>
      <protection locked="0"/>
    </xf>
    <xf numFmtId="0" fontId="0" fillId="4" borderId="30" xfId="0" applyFill="1" applyBorder="1" applyAlignment="1" applyProtection="1">
      <alignment vertical="top"/>
      <protection locked="0"/>
    </xf>
    <xf numFmtId="0" fontId="0" fillId="4" borderId="39" xfId="0" applyFill="1" applyBorder="1" applyAlignment="1" applyProtection="1">
      <alignment vertical="top"/>
      <protection locked="0"/>
    </xf>
    <xf numFmtId="0" fontId="0" fillId="4" borderId="5" xfId="0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3" fontId="0" fillId="0" borderId="42" xfId="0" applyNumberFormat="1" applyFill="1" applyBorder="1" applyAlignment="1" applyProtection="1">
      <alignment horizontal="right" vertical="top"/>
      <protection locked="0"/>
    </xf>
    <xf numFmtId="0" fontId="0" fillId="0" borderId="43" xfId="0" applyBorder="1" applyAlignment="1" applyProtection="1">
      <alignment vertical="top"/>
      <protection locked="0"/>
    </xf>
    <xf numFmtId="0" fontId="0" fillId="0" borderId="38" xfId="0" applyBorder="1" applyAlignment="1" applyProtection="1">
      <alignment vertical="top"/>
      <protection locked="0"/>
    </xf>
    <xf numFmtId="0" fontId="0" fillId="0" borderId="44" xfId="0" applyBorder="1" applyAlignment="1" applyProtection="1">
      <alignment vertical="top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22" xfId="0" applyFill="1" applyBorder="1" applyProtection="1">
      <protection locked="0"/>
    </xf>
    <xf numFmtId="3" fontId="1" fillId="0" borderId="16" xfId="0" applyNumberFormat="1" applyFont="1" applyFill="1" applyBorder="1" applyAlignment="1" applyProtection="1">
      <alignment horizontal="right" vertical="top"/>
      <protection locked="0"/>
    </xf>
    <xf numFmtId="3" fontId="1" fillId="0" borderId="23" xfId="0" applyNumberFormat="1" applyFont="1" applyBorder="1" applyAlignment="1" applyProtection="1">
      <alignment vertical="top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1" fillId="0" borderId="19" xfId="0" applyFont="1" applyFill="1" applyBorder="1" applyProtection="1">
      <protection locked="0"/>
    </xf>
    <xf numFmtId="0" fontId="0" fillId="0" borderId="0" xfId="0" applyProtection="1">
      <protection locked="0"/>
    </xf>
    <xf numFmtId="0" fontId="15" fillId="0" borderId="11" xfId="0" applyFont="1" applyFill="1" applyBorder="1" applyProtection="1">
      <protection locked="0"/>
    </xf>
    <xf numFmtId="0" fontId="0" fillId="0" borderId="22" xfId="0" applyBorder="1" applyAlignment="1" applyProtection="1">
      <alignment vertical="top"/>
      <protection locked="0"/>
    </xf>
    <xf numFmtId="0" fontId="0" fillId="0" borderId="37" xfId="0" applyBorder="1" applyAlignment="1" applyProtection="1">
      <alignment vertical="top"/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15" fillId="0" borderId="20" xfId="0" applyFont="1" applyFill="1" applyBorder="1" applyProtection="1">
      <protection locked="0"/>
    </xf>
    <xf numFmtId="0" fontId="0" fillId="0" borderId="22" xfId="0" applyFill="1" applyBorder="1" applyAlignment="1" applyProtection="1">
      <alignment horizontal="left"/>
      <protection locked="0"/>
    </xf>
    <xf numFmtId="0" fontId="0" fillId="0" borderId="14" xfId="0" applyFill="1" applyBorder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3" fontId="1" fillId="0" borderId="5" xfId="0" applyNumberFormat="1" applyFont="1" applyBorder="1" applyAlignment="1" applyProtection="1">
      <alignment vertical="top"/>
      <protection locked="0"/>
    </xf>
    <xf numFmtId="0" fontId="0" fillId="0" borderId="39" xfId="0" applyBorder="1" applyAlignment="1" applyProtection="1">
      <alignment vertical="top"/>
      <protection locked="0"/>
    </xf>
    <xf numFmtId="0" fontId="1" fillId="0" borderId="0" xfId="0" applyFont="1" applyFill="1" applyAlignment="1" applyProtection="1"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30" xfId="0" applyFon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/>
      <protection locked="0"/>
    </xf>
    <xf numFmtId="0" fontId="0" fillId="0" borderId="0" xfId="0" applyFill="1" applyBorder="1" applyProtection="1">
      <protection locked="0"/>
    </xf>
    <xf numFmtId="0" fontId="0" fillId="0" borderId="6" xfId="0" applyBorder="1" applyAlignment="1" applyProtection="1">
      <alignment vertical="top"/>
      <protection locked="0"/>
    </xf>
    <xf numFmtId="0" fontId="1" fillId="0" borderId="22" xfId="0" applyFont="1" applyBorder="1" applyAlignment="1" applyProtection="1">
      <alignment vertical="top"/>
    </xf>
    <xf numFmtId="3" fontId="0" fillId="0" borderId="33" xfId="0" applyNumberFormat="1" applyBorder="1" applyAlignment="1" applyProtection="1">
      <alignment vertical="top"/>
    </xf>
    <xf numFmtId="3" fontId="0" fillId="0" borderId="23" xfId="0" applyNumberFormat="1" applyBorder="1" applyAlignment="1" applyProtection="1">
      <alignment vertical="top"/>
    </xf>
    <xf numFmtId="3" fontId="1" fillId="0" borderId="22" xfId="0" applyNumberFormat="1" applyFont="1" applyBorder="1" applyAlignment="1" applyProtection="1">
      <alignment vertical="top"/>
    </xf>
    <xf numFmtId="0" fontId="0" fillId="0" borderId="16" xfId="0" applyBorder="1" applyAlignment="1" applyProtection="1">
      <alignment horizontal="center" vertical="top"/>
    </xf>
    <xf numFmtId="3" fontId="1" fillId="0" borderId="16" xfId="0" applyNumberFormat="1" applyFont="1" applyBorder="1" applyAlignment="1" applyProtection="1">
      <alignment horizontal="right" vertical="top"/>
    </xf>
    <xf numFmtId="0" fontId="1" fillId="0" borderId="23" xfId="0" applyFont="1" applyBorder="1" applyAlignment="1" applyProtection="1">
      <alignment horizontal="center" vertical="top"/>
    </xf>
    <xf numFmtId="0" fontId="1" fillId="0" borderId="0" xfId="0" applyFont="1" applyAlignment="1" applyProtection="1">
      <alignment horizontal="center" vertical="top"/>
    </xf>
    <xf numFmtId="3" fontId="1" fillId="0" borderId="3" xfId="0" applyNumberFormat="1" applyFont="1" applyBorder="1" applyAlignment="1" applyProtection="1">
      <alignment horizontal="right" vertical="top"/>
    </xf>
    <xf numFmtId="3" fontId="0" fillId="0" borderId="31" xfId="0" applyNumberFormat="1" applyBorder="1" applyAlignment="1" applyProtection="1">
      <alignment horizontal="right" vertical="top"/>
    </xf>
    <xf numFmtId="3" fontId="0" fillId="0" borderId="28" xfId="0" applyNumberFormat="1" applyBorder="1" applyAlignment="1" applyProtection="1">
      <alignment horizontal="right" vertical="top"/>
    </xf>
    <xf numFmtId="3" fontId="1" fillId="0" borderId="32" xfId="0" applyNumberFormat="1" applyFont="1" applyBorder="1" applyAlignment="1" applyProtection="1">
      <alignment horizontal="right" vertical="top"/>
    </xf>
    <xf numFmtId="3" fontId="0" fillId="0" borderId="37" xfId="0" applyNumberFormat="1" applyBorder="1" applyAlignment="1" applyProtection="1">
      <alignment vertical="top"/>
    </xf>
    <xf numFmtId="0" fontId="0" fillId="0" borderId="33" xfId="0" applyBorder="1" applyAlignment="1" applyProtection="1">
      <alignment vertical="top"/>
    </xf>
    <xf numFmtId="0" fontId="0" fillId="0" borderId="23" xfId="0" applyBorder="1" applyAlignment="1" applyProtection="1">
      <alignment vertical="top"/>
    </xf>
    <xf numFmtId="0" fontId="1" fillId="0" borderId="24" xfId="0" applyFont="1" applyBorder="1" applyAlignment="1" applyProtection="1">
      <alignment horizontal="center" vertical="top"/>
    </xf>
    <xf numFmtId="3" fontId="1" fillId="0" borderId="5" xfId="0" applyNumberFormat="1" applyFont="1" applyFill="1" applyBorder="1" applyAlignment="1" applyProtection="1">
      <alignment horizontal="right" vertical="top"/>
    </xf>
    <xf numFmtId="3" fontId="1" fillId="0" borderId="29" xfId="0" applyNumberFormat="1" applyFont="1" applyBorder="1" applyAlignment="1" applyProtection="1">
      <alignment horizontal="right" vertical="top"/>
    </xf>
    <xf numFmtId="3" fontId="1" fillId="0" borderId="27" xfId="0" applyNumberFormat="1" applyFont="1" applyBorder="1" applyAlignment="1" applyProtection="1">
      <alignment horizontal="right" vertical="top"/>
    </xf>
    <xf numFmtId="3" fontId="1" fillId="0" borderId="30" xfId="0" applyNumberFormat="1" applyFont="1" applyBorder="1" applyAlignment="1" applyProtection="1">
      <alignment horizontal="right" vertical="top"/>
    </xf>
    <xf numFmtId="3" fontId="1" fillId="0" borderId="39" xfId="0" applyNumberFormat="1" applyFont="1" applyBorder="1" applyAlignment="1" applyProtection="1">
      <alignment horizontal="right" vertical="top"/>
    </xf>
    <xf numFmtId="3" fontId="0" fillId="0" borderId="37" xfId="0" applyNumberFormat="1" applyFill="1" applyBorder="1" applyAlignment="1" applyProtection="1">
      <alignment vertical="top"/>
    </xf>
    <xf numFmtId="3" fontId="0" fillId="0" borderId="23" xfId="0" applyNumberFormat="1" applyFill="1" applyBorder="1" applyAlignment="1" applyProtection="1">
      <alignment vertical="top"/>
    </xf>
    <xf numFmtId="3" fontId="1" fillId="0" borderId="23" xfId="0" applyNumberFormat="1" applyFont="1" applyFill="1" applyBorder="1" applyAlignment="1" applyProtection="1">
      <alignment vertical="top"/>
    </xf>
    <xf numFmtId="3" fontId="1" fillId="0" borderId="23" xfId="0" applyNumberFormat="1" applyFont="1" applyBorder="1" applyAlignment="1" applyProtection="1">
      <alignment vertical="top"/>
    </xf>
    <xf numFmtId="3" fontId="1" fillId="0" borderId="16" xfId="0" applyNumberFormat="1" applyFont="1" applyFill="1" applyBorder="1" applyAlignment="1" applyProtection="1">
      <alignment horizontal="right" vertical="top"/>
    </xf>
    <xf numFmtId="0" fontId="1" fillId="0" borderId="23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3" fontId="1" fillId="0" borderId="3" xfId="0" applyNumberFormat="1" applyFont="1" applyBorder="1" applyAlignment="1" applyProtection="1">
      <alignment horizontal="right"/>
    </xf>
    <xf numFmtId="0" fontId="0" fillId="0" borderId="37" xfId="0" applyBorder="1" applyAlignment="1" applyProtection="1">
      <alignment vertical="top"/>
    </xf>
    <xf numFmtId="3" fontId="1" fillId="0" borderId="18" xfId="0" quotePrefix="1" applyNumberFormat="1" applyFont="1" applyBorder="1" applyAlignment="1" applyProtection="1">
      <alignment horizontal="right" vertical="top"/>
    </xf>
    <xf numFmtId="3" fontId="1" fillId="0" borderId="40" xfId="0" quotePrefix="1" applyNumberFormat="1" applyFont="1" applyBorder="1" applyAlignment="1" applyProtection="1">
      <alignment horizontal="right" vertical="top"/>
    </xf>
    <xf numFmtId="3" fontId="1" fillId="0" borderId="5" xfId="0" applyNumberFormat="1" applyFont="1" applyBorder="1" applyAlignment="1" applyProtection="1">
      <alignment vertical="top"/>
    </xf>
    <xf numFmtId="3" fontId="0" fillId="0" borderId="29" xfId="0" applyNumberFormat="1" applyBorder="1" applyAlignment="1" applyProtection="1">
      <alignment vertical="top"/>
    </xf>
    <xf numFmtId="3" fontId="0" fillId="0" borderId="27" xfId="0" applyNumberFormat="1" applyBorder="1" applyAlignment="1" applyProtection="1">
      <alignment vertical="top"/>
    </xf>
    <xf numFmtId="3" fontId="1" fillId="0" borderId="30" xfId="0" applyNumberFormat="1" applyFont="1" applyBorder="1" applyAlignment="1" applyProtection="1">
      <alignment vertical="top"/>
    </xf>
    <xf numFmtId="3" fontId="0" fillId="0" borderId="39" xfId="0" applyNumberFormat="1" applyBorder="1" applyAlignment="1" applyProtection="1">
      <alignment vertical="top"/>
    </xf>
    <xf numFmtId="3" fontId="1" fillId="0" borderId="3" xfId="0" applyNumberFormat="1" applyFont="1" applyBorder="1" applyAlignment="1" applyProtection="1">
      <alignment vertical="top"/>
    </xf>
    <xf numFmtId="3" fontId="0" fillId="0" borderId="31" xfId="0" applyNumberFormat="1" applyBorder="1" applyAlignment="1" applyProtection="1">
      <alignment vertical="top"/>
    </xf>
    <xf numFmtId="3" fontId="0" fillId="0" borderId="28" xfId="0" applyNumberFormat="1" applyBorder="1" applyAlignment="1" applyProtection="1">
      <alignment vertical="top"/>
    </xf>
    <xf numFmtId="3" fontId="1" fillId="0" borderId="32" xfId="0" applyNumberFormat="1" applyFont="1" applyBorder="1" applyAlignment="1" applyProtection="1">
      <alignment vertical="top"/>
    </xf>
    <xf numFmtId="3" fontId="0" fillId="0" borderId="41" xfId="0" applyNumberFormat="1" applyBorder="1" applyAlignment="1" applyProtection="1">
      <alignment vertical="top"/>
    </xf>
    <xf numFmtId="3" fontId="0" fillId="0" borderId="33" xfId="0" applyNumberFormat="1" applyFill="1" applyBorder="1" applyAlignment="1" applyProtection="1">
      <alignment vertical="top"/>
    </xf>
    <xf numFmtId="3" fontId="1" fillId="0" borderId="22" xfId="0" applyNumberFormat="1" applyFont="1" applyFill="1" applyBorder="1" applyAlignment="1" applyProtection="1">
      <alignment vertical="top"/>
    </xf>
    <xf numFmtId="0" fontId="1" fillId="0" borderId="30" xfId="0" applyFont="1" applyBorder="1" applyAlignment="1" applyProtection="1">
      <alignment vertical="top"/>
    </xf>
    <xf numFmtId="0" fontId="0" fillId="0" borderId="39" xfId="0" applyBorder="1" applyAlignment="1" applyProtection="1">
      <alignment vertical="top"/>
    </xf>
    <xf numFmtId="0" fontId="0" fillId="0" borderId="27" xfId="0" applyBorder="1" applyAlignment="1" applyProtection="1">
      <alignment vertical="top"/>
    </xf>
    <xf numFmtId="3" fontId="1" fillId="0" borderId="5" xfId="0" applyNumberFormat="1" applyFont="1" applyFill="1" applyBorder="1" applyAlignment="1" applyProtection="1">
      <alignment vertical="top"/>
    </xf>
    <xf numFmtId="0" fontId="4" fillId="0" borderId="0" xfId="0" applyFont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0" borderId="7" xfId="0" applyFont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0" fontId="0" fillId="0" borderId="4" xfId="0" applyBorder="1" applyProtection="1">
      <protection locked="0"/>
    </xf>
    <xf numFmtId="0" fontId="1" fillId="0" borderId="23" xfId="0" applyFont="1" applyBorder="1" applyAlignment="1" applyProtection="1">
      <alignment horizontal="center"/>
      <protection locked="0"/>
    </xf>
    <xf numFmtId="3" fontId="0" fillId="0" borderId="16" xfId="0" applyNumberFormat="1" applyBorder="1" applyAlignment="1" applyProtection="1">
      <alignment horizontal="right"/>
      <protection locked="0"/>
    </xf>
    <xf numFmtId="3" fontId="0" fillId="2" borderId="16" xfId="0" applyNumberFormat="1" applyFill="1" applyBorder="1" applyAlignment="1" applyProtection="1">
      <alignment horizontal="right"/>
      <protection locked="0"/>
    </xf>
    <xf numFmtId="0" fontId="0" fillId="0" borderId="15" xfId="0" applyFill="1" applyBorder="1" applyAlignment="1" applyProtection="1">
      <alignment horizontal="left"/>
      <protection locked="0"/>
    </xf>
    <xf numFmtId="0" fontId="0" fillId="0" borderId="15" xfId="0" applyFill="1" applyBorder="1" applyProtection="1">
      <protection locked="0"/>
    </xf>
    <xf numFmtId="3" fontId="0" fillId="2" borderId="17" xfId="0" applyNumberFormat="1" applyFill="1" applyBorder="1" applyAlignment="1" applyProtection="1">
      <alignment horizontal="right"/>
      <protection locked="0"/>
    </xf>
    <xf numFmtId="3" fontId="0" fillId="2" borderId="3" xfId="0" applyNumberForma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5" xfId="0" applyNumberFormat="1" applyBorder="1" applyAlignment="1" applyProtection="1">
      <alignment horizontal="right"/>
      <protection locked="0"/>
    </xf>
    <xf numFmtId="3" fontId="0" fillId="2" borderId="5" xfId="0" applyNumberFormat="1" applyFill="1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3" fontId="0" fillId="2" borderId="16" xfId="0" quotePrefix="1" applyNumberFormat="1" applyFill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20" xfId="0" applyFill="1" applyBorder="1" applyAlignment="1" applyProtection="1">
      <alignment horizontal="left"/>
      <protection locked="0"/>
    </xf>
    <xf numFmtId="3" fontId="0" fillId="2" borderId="17" xfId="0" quotePrefix="1" applyNumberFormat="1" applyFill="1" applyBorder="1" applyAlignment="1" applyProtection="1">
      <alignment horizontal="right"/>
      <protection locked="0"/>
    </xf>
    <xf numFmtId="3" fontId="0" fillId="0" borderId="5" xfId="0" applyNumberFormat="1" applyBorder="1" applyAlignment="1" applyProtection="1">
      <alignment horizontal="center"/>
      <protection locked="0"/>
    </xf>
    <xf numFmtId="3" fontId="0" fillId="2" borderId="5" xfId="0" applyNumberForma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3" fontId="1" fillId="0" borderId="5" xfId="0" applyNumberFormat="1" applyFont="1" applyBorder="1" applyAlignment="1" applyProtection="1">
      <alignment horizontal="right"/>
      <protection locked="0"/>
    </xf>
    <xf numFmtId="3" fontId="1" fillId="2" borderId="5" xfId="0" applyNumberFormat="1" applyFont="1" applyFill="1" applyBorder="1" applyAlignment="1" applyProtection="1">
      <alignment horizontal="right"/>
      <protection locked="0"/>
    </xf>
    <xf numFmtId="0" fontId="1" fillId="4" borderId="0" xfId="0" applyFont="1" applyFill="1" applyAlignment="1" applyProtection="1">
      <alignment horizontal="center"/>
      <protection locked="0"/>
    </xf>
    <xf numFmtId="0" fontId="1" fillId="4" borderId="0" xfId="0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Alignment="1" applyProtection="1">
      <alignment horizontal="left"/>
      <protection locked="0"/>
    </xf>
    <xf numFmtId="3" fontId="1" fillId="4" borderId="5" xfId="0" applyNumberFormat="1" applyFont="1" applyFill="1" applyBorder="1" applyAlignment="1" applyProtection="1">
      <alignment horizontal="right"/>
      <protection locked="0"/>
    </xf>
    <xf numFmtId="3" fontId="1" fillId="0" borderId="16" xfId="0" applyNumberFormat="1" applyFont="1" applyBorder="1" applyAlignment="1" applyProtection="1">
      <alignment horizontal="right"/>
      <protection locked="0"/>
    </xf>
    <xf numFmtId="3" fontId="1" fillId="2" borderId="16" xfId="0" applyNumberFormat="1" applyFont="1" applyFill="1" applyBorder="1" applyAlignment="1" applyProtection="1">
      <alignment horizontal="right"/>
      <protection locked="0"/>
    </xf>
    <xf numFmtId="3" fontId="0" fillId="2" borderId="16" xfId="0" applyNumberFormat="1" applyFont="1" applyFill="1" applyBorder="1" applyAlignment="1" applyProtection="1">
      <alignment horizontal="right"/>
      <protection locked="0"/>
    </xf>
    <xf numFmtId="3" fontId="0" fillId="2" borderId="17" xfId="0" applyNumberFormat="1" applyFont="1" applyFill="1" applyBorder="1" applyAlignment="1" applyProtection="1">
      <alignment horizontal="right"/>
      <protection locked="0"/>
    </xf>
    <xf numFmtId="3" fontId="1" fillId="2" borderId="3" xfId="0" applyNumberFormat="1" applyFont="1" applyFill="1" applyBorder="1" applyAlignment="1" applyProtection="1">
      <alignment horizontal="right"/>
      <protection locked="0"/>
    </xf>
    <xf numFmtId="3" fontId="0" fillId="0" borderId="21" xfId="0" applyNumberFormat="1" applyBorder="1" applyAlignment="1" applyProtection="1">
      <alignment horizontal="right"/>
      <protection locked="0"/>
    </xf>
    <xf numFmtId="3" fontId="0" fillId="2" borderId="21" xfId="0" applyNumberFormat="1" applyFill="1" applyBorder="1" applyAlignment="1" applyProtection="1">
      <alignment horizontal="right"/>
      <protection locked="0"/>
    </xf>
    <xf numFmtId="3" fontId="1" fillId="2" borderId="18" xfId="0" quotePrefix="1" applyNumberFormat="1" applyFont="1" applyFill="1" applyBorder="1" applyAlignment="1" applyProtection="1">
      <alignment horizontal="right"/>
      <protection locked="0"/>
    </xf>
    <xf numFmtId="3" fontId="0" fillId="0" borderId="5" xfId="0" applyNumberFormat="1" applyBorder="1" applyProtection="1">
      <protection locked="0"/>
    </xf>
    <xf numFmtId="3" fontId="0" fillId="2" borderId="5" xfId="0" applyNumberFormat="1" applyFill="1" applyBorder="1" applyProtection="1">
      <protection locked="0"/>
    </xf>
    <xf numFmtId="3" fontId="0" fillId="0" borderId="5" xfId="0" applyNumberFormat="1" applyFill="1" applyBorder="1" applyProtection="1">
      <protection locked="0"/>
    </xf>
    <xf numFmtId="3" fontId="0" fillId="0" borderId="16" xfId="0" applyNumberFormat="1" applyFill="1" applyBorder="1" applyProtection="1">
      <protection locked="0"/>
    </xf>
    <xf numFmtId="3" fontId="0" fillId="2" borderId="16" xfId="0" applyNumberFormat="1" applyFill="1" applyBorder="1" applyProtection="1">
      <protection locked="0"/>
    </xf>
    <xf numFmtId="3" fontId="0" fillId="2" borderId="3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12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3" fontId="0" fillId="0" borderId="16" xfId="0" applyNumberFormat="1" applyBorder="1" applyAlignment="1" applyProtection="1">
      <alignment horizontal="right"/>
    </xf>
    <xf numFmtId="3" fontId="0" fillId="0" borderId="17" xfId="0" applyNumberFormat="1" applyBorder="1" applyAlignment="1" applyProtection="1">
      <alignment horizontal="right"/>
    </xf>
    <xf numFmtId="3" fontId="0" fillId="0" borderId="3" xfId="0" applyNumberFormat="1" applyBorder="1" applyAlignment="1" applyProtection="1">
      <alignment horizontal="right"/>
    </xf>
    <xf numFmtId="0" fontId="1" fillId="0" borderId="23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3" fontId="0" fillId="0" borderId="16" xfId="0" quotePrefix="1" applyNumberFormat="1" applyBorder="1" applyAlignment="1" applyProtection="1">
      <alignment horizontal="right"/>
    </xf>
    <xf numFmtId="0" fontId="1" fillId="0" borderId="0" xfId="0" applyFont="1" applyFill="1" applyAlignment="1" applyProtection="1">
      <alignment horizontal="center"/>
    </xf>
    <xf numFmtId="3" fontId="1" fillId="0" borderId="5" xfId="0" applyNumberFormat="1" applyFont="1" applyBorder="1" applyAlignment="1" applyProtection="1">
      <alignment horizontal="right"/>
    </xf>
    <xf numFmtId="3" fontId="0" fillId="0" borderId="16" xfId="0" applyNumberFormat="1" applyFont="1" applyBorder="1" applyAlignment="1" applyProtection="1">
      <alignment horizontal="right"/>
    </xf>
    <xf numFmtId="3" fontId="0" fillId="0" borderId="17" xfId="0" applyNumberFormat="1" applyFont="1" applyBorder="1" applyAlignment="1" applyProtection="1">
      <alignment horizontal="right"/>
    </xf>
    <xf numFmtId="3" fontId="1" fillId="0" borderId="18" xfId="0" quotePrefix="1" applyNumberFormat="1" applyFont="1" applyBorder="1" applyAlignment="1" applyProtection="1">
      <alignment horizontal="right"/>
    </xf>
    <xf numFmtId="3" fontId="0" fillId="0" borderId="16" xfId="0" applyNumberFormat="1" applyFill="1" applyBorder="1" applyProtection="1"/>
    <xf numFmtId="3" fontId="0" fillId="0" borderId="5" xfId="0" applyNumberFormat="1" applyFill="1" applyBorder="1" applyProtection="1"/>
    <xf numFmtId="3" fontId="0" fillId="0" borderId="3" xfId="0" applyNumberFormat="1" applyFill="1" applyBorder="1" applyProtection="1"/>
    <xf numFmtId="0" fontId="0" fillId="0" borderId="16" xfId="0" applyFill="1" applyBorder="1" applyProtection="1"/>
    <xf numFmtId="0" fontId="0" fillId="0" borderId="5" xfId="0" applyFill="1" applyBorder="1" applyProtection="1"/>
    <xf numFmtId="3" fontId="0" fillId="0" borderId="16" xfId="0" applyNumberFormat="1" applyFill="1" applyBorder="1" applyAlignment="1" applyProtection="1">
      <alignment horizontal="right"/>
    </xf>
    <xf numFmtId="0" fontId="1" fillId="0" borderId="0" xfId="0" applyFont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5" xfId="0" applyFont="1" applyBorder="1" applyProtection="1">
      <protection locked="0"/>
    </xf>
    <xf numFmtId="0" fontId="7" fillId="0" borderId="5" xfId="0" applyFont="1" applyBorder="1" applyAlignment="1" applyProtection="1">
      <alignment horizontal="center"/>
      <protection locked="0"/>
    </xf>
    <xf numFmtId="14" fontId="1" fillId="0" borderId="11" xfId="0" applyNumberFormat="1" applyFont="1" applyBorder="1" applyAlignment="1" applyProtection="1">
      <alignment horizontal="center"/>
      <protection locked="0"/>
    </xf>
    <xf numFmtId="14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6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 vertical="top" wrapText="1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3" fontId="0" fillId="0" borderId="3" xfId="0" applyNumberFormat="1" applyBorder="1" applyAlignment="1" applyProtection="1">
      <alignment horizontal="left" vertical="top" wrapText="1"/>
      <protection locked="0"/>
    </xf>
    <xf numFmtId="10" fontId="0" fillId="0" borderId="3" xfId="0" applyNumberFormat="1" applyBorder="1" applyAlignment="1" applyProtection="1">
      <alignment horizontal="left" vertical="top" wrapText="1"/>
      <protection locked="0"/>
    </xf>
    <xf numFmtId="3" fontId="0" fillId="0" borderId="3" xfId="0" applyNumberFormat="1" applyBorder="1" applyProtection="1">
      <protection locked="0"/>
    </xf>
    <xf numFmtId="0" fontId="0" fillId="0" borderId="0" xfId="0" applyBorder="1" applyProtection="1">
      <protection locked="0"/>
    </xf>
    <xf numFmtId="3" fontId="1" fillId="0" borderId="0" xfId="0" applyNumberFormat="1" applyFont="1" applyBorder="1" applyProtection="1">
      <protection locked="0"/>
    </xf>
    <xf numFmtId="3" fontId="0" fillId="0" borderId="0" xfId="0" applyNumberFormat="1" applyBorder="1" applyProtection="1">
      <protection locked="0"/>
    </xf>
    <xf numFmtId="0" fontId="2" fillId="0" borderId="0" xfId="0" applyFont="1" applyProtection="1">
      <protection locked="0"/>
    </xf>
    <xf numFmtId="3" fontId="0" fillId="0" borderId="0" xfId="0" applyNumberFormat="1" applyProtection="1">
      <protection locked="0"/>
    </xf>
    <xf numFmtId="3" fontId="1" fillId="0" borderId="4" xfId="0" applyNumberFormat="1" applyFont="1" applyBorder="1" applyAlignment="1" applyProtection="1">
      <alignment horizontal="center"/>
      <protection locked="0"/>
    </xf>
    <xf numFmtId="3" fontId="1" fillId="0" borderId="9" xfId="0" applyNumberFormat="1" applyFont="1" applyBorder="1" applyAlignment="1" applyProtection="1">
      <alignment horizontal="center"/>
      <protection locked="0"/>
    </xf>
    <xf numFmtId="3" fontId="1" fillId="0" borderId="4" xfId="0" applyNumberFormat="1" applyFont="1" applyFill="1" applyBorder="1" applyAlignment="1" applyProtection="1">
      <alignment horizontal="center"/>
      <protection locked="0"/>
    </xf>
    <xf numFmtId="3" fontId="7" fillId="0" borderId="4" xfId="0" applyNumberFormat="1" applyFont="1" applyFill="1" applyBorder="1" applyAlignment="1" applyProtection="1">
      <alignment horizontal="center"/>
      <protection locked="0"/>
    </xf>
    <xf numFmtId="3" fontId="7" fillId="0" borderId="4" xfId="0" applyNumberFormat="1" applyFont="1" applyFill="1" applyBorder="1" applyAlignment="1" applyProtection="1">
      <alignment horizontal="center" wrapText="1"/>
      <protection locked="0"/>
    </xf>
    <xf numFmtId="3" fontId="7" fillId="0" borderId="7" xfId="0" applyNumberFormat="1" applyFont="1" applyBorder="1" applyAlignment="1" applyProtection="1">
      <alignment horizontal="center" wrapText="1"/>
      <protection locked="0"/>
    </xf>
    <xf numFmtId="3" fontId="1" fillId="0" borderId="10" xfId="0" applyNumberFormat="1" applyFont="1" applyBorder="1" applyAlignment="1" applyProtection="1">
      <alignment horizontal="center"/>
      <protection locked="0"/>
    </xf>
    <xf numFmtId="3" fontId="7" fillId="0" borderId="0" xfId="0" applyNumberFormat="1" applyFont="1" applyBorder="1" applyAlignment="1" applyProtection="1">
      <alignment horizontal="center" wrapText="1"/>
      <protection locked="0"/>
    </xf>
    <xf numFmtId="3" fontId="1" fillId="0" borderId="5" xfId="0" applyNumberFormat="1" applyFont="1" applyBorder="1" applyAlignment="1" applyProtection="1">
      <alignment horizontal="center"/>
      <protection locked="0"/>
    </xf>
    <xf numFmtId="3" fontId="1" fillId="0" borderId="11" xfId="0" applyNumberFormat="1" applyFont="1" applyBorder="1" applyAlignment="1" applyProtection="1">
      <alignment horizontal="center"/>
      <protection locked="0"/>
    </xf>
    <xf numFmtId="3" fontId="7" fillId="0" borderId="5" xfId="0" applyNumberFormat="1" applyFont="1" applyBorder="1" applyAlignment="1" applyProtection="1">
      <alignment horizontal="center"/>
      <protection locked="0"/>
    </xf>
    <xf numFmtId="3" fontId="1" fillId="0" borderId="5" xfId="0" applyNumberFormat="1" applyFont="1" applyBorder="1" applyProtection="1">
      <protection locked="0"/>
    </xf>
    <xf numFmtId="3" fontId="7" fillId="0" borderId="5" xfId="0" applyNumberFormat="1" applyFont="1" applyBorder="1" applyAlignment="1" applyProtection="1">
      <alignment horizontal="center" wrapText="1"/>
      <protection locked="0"/>
    </xf>
    <xf numFmtId="3" fontId="1" fillId="0" borderId="6" xfId="0" applyNumberFormat="1" applyFont="1" applyBorder="1" applyProtection="1">
      <protection locked="0"/>
    </xf>
    <xf numFmtId="3" fontId="1" fillId="0" borderId="13" xfId="0" applyNumberFormat="1" applyFont="1" applyBorder="1" applyProtection="1">
      <protection locked="0"/>
    </xf>
    <xf numFmtId="3" fontId="1" fillId="0" borderId="6" xfId="0" applyNumberFormat="1" applyFont="1" applyBorder="1" applyAlignment="1" applyProtection="1">
      <alignment horizontal="center"/>
      <protection locked="0"/>
    </xf>
    <xf numFmtId="3" fontId="7" fillId="0" borderId="6" xfId="0" applyNumberFormat="1" applyFont="1" applyBorder="1" applyAlignment="1" applyProtection="1">
      <alignment horizontal="center"/>
      <protection locked="0"/>
    </xf>
    <xf numFmtId="3" fontId="1" fillId="0" borderId="13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1" fillId="0" borderId="0" xfId="0" applyNumberFormat="1" applyFont="1" applyBorder="1" applyAlignment="1" applyProtection="1">
      <alignment horizontal="center"/>
      <protection locked="0"/>
    </xf>
    <xf numFmtId="3" fontId="0" fillId="0" borderId="25" xfId="0" applyNumberFormat="1" applyBorder="1" applyProtection="1">
      <protection locked="0"/>
    </xf>
    <xf numFmtId="3" fontId="0" fillId="0" borderId="10" xfId="0" applyNumberFormat="1" applyBorder="1" applyProtection="1">
      <protection locked="0"/>
    </xf>
    <xf numFmtId="3" fontId="0" fillId="0" borderId="3" xfId="0" applyNumberFormat="1" applyFill="1" applyBorder="1" applyAlignment="1" applyProtection="1">
      <alignment horizontal="left" vertical="top" wrapText="1"/>
      <protection locked="0"/>
    </xf>
    <xf numFmtId="10" fontId="0" fillId="0" borderId="3" xfId="0" applyNumberFormat="1" applyFill="1" applyBorder="1" applyAlignment="1" applyProtection="1">
      <alignment horizontal="left" vertical="top" wrapText="1"/>
      <protection locked="0"/>
    </xf>
    <xf numFmtId="3" fontId="0" fillId="0" borderId="25" xfId="0" applyNumberFormat="1" applyFill="1" applyBorder="1" applyProtection="1">
      <protection locked="0"/>
    </xf>
    <xf numFmtId="3" fontId="0" fillId="0" borderId="10" xfId="0" applyNumberFormat="1" applyFill="1" applyBorder="1" applyProtection="1">
      <protection locked="0"/>
    </xf>
    <xf numFmtId="3" fontId="0" fillId="0" borderId="0" xfId="0" applyNumberFormat="1" applyFill="1" applyBorder="1" applyProtection="1">
      <protection locked="0"/>
    </xf>
    <xf numFmtId="49" fontId="0" fillId="0" borderId="3" xfId="0" applyNumberFormat="1" applyFill="1" applyBorder="1" applyAlignment="1" applyProtection="1">
      <alignment horizontal="left" vertical="top" wrapText="1"/>
      <protection locked="0"/>
    </xf>
    <xf numFmtId="3" fontId="1" fillId="0" borderId="10" xfId="0" applyNumberFormat="1" applyFont="1" applyBorder="1" applyProtection="1">
      <protection locked="0"/>
    </xf>
    <xf numFmtId="3" fontId="1" fillId="0" borderId="3" xfId="0" applyNumberFormat="1" applyFont="1" applyBorder="1" applyProtection="1"/>
    <xf numFmtId="0" fontId="0" fillId="0" borderId="3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3" fontId="0" fillId="0" borderId="3" xfId="0" applyNumberFormat="1" applyBorder="1" applyAlignment="1" applyProtection="1">
      <alignment horizontal="right" vertical="top" wrapText="1"/>
      <protection locked="0"/>
    </xf>
    <xf numFmtId="0" fontId="1" fillId="0" borderId="8" xfId="0" applyFont="1" applyBorder="1" applyProtection="1">
      <protection locked="0"/>
    </xf>
    <xf numFmtId="0" fontId="0" fillId="0" borderId="9" xfId="0" applyBorder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Border="1" applyProtection="1">
      <protection locked="0"/>
    </xf>
    <xf numFmtId="3" fontId="0" fillId="0" borderId="3" xfId="0" applyNumberFormat="1" applyBorder="1" applyProtection="1"/>
    <xf numFmtId="0" fontId="0" fillId="0" borderId="0" xfId="0" applyFont="1" applyProtection="1">
      <protection locked="0"/>
    </xf>
    <xf numFmtId="0" fontId="1" fillId="0" borderId="0" xfId="0" applyFont="1" applyBorder="1" applyAlignment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49" fontId="9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3" fontId="10" fillId="0" borderId="5" xfId="0" applyNumberFormat="1" applyFont="1" applyBorder="1" applyAlignment="1" applyProtection="1">
      <alignment horizontal="right"/>
      <protection locked="0"/>
    </xf>
    <xf numFmtId="3" fontId="10" fillId="2" borderId="5" xfId="0" applyNumberFormat="1" applyFont="1" applyFill="1" applyBorder="1" applyAlignment="1" applyProtection="1">
      <alignment horizontal="right"/>
      <protection locked="0"/>
    </xf>
    <xf numFmtId="49" fontId="8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8" fillId="0" borderId="24" xfId="0" applyFont="1" applyBorder="1" applyAlignment="1" applyProtection="1">
      <alignment horizontal="left"/>
      <protection locked="0"/>
    </xf>
    <xf numFmtId="3" fontId="8" fillId="0" borderId="17" xfId="0" applyNumberFormat="1" applyFont="1" applyBorder="1" applyAlignment="1" applyProtection="1">
      <alignment horizontal="right"/>
      <protection locked="0"/>
    </xf>
    <xf numFmtId="3" fontId="8" fillId="2" borderId="17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3" fontId="8" fillId="2" borderId="3" xfId="0" applyNumberFormat="1" applyFont="1" applyFill="1" applyBorder="1" applyAlignment="1" applyProtection="1">
      <alignment horizontal="right"/>
      <protection locked="0"/>
    </xf>
    <xf numFmtId="49" fontId="8" fillId="0" borderId="0" xfId="0" applyNumberFormat="1" applyFont="1" applyFill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3" fontId="8" fillId="0" borderId="5" xfId="0" applyNumberFormat="1" applyFont="1" applyBorder="1" applyAlignment="1" applyProtection="1">
      <alignment horizontal="right"/>
      <protection locked="0"/>
    </xf>
    <xf numFmtId="3" fontId="8" fillId="2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22" xfId="0" applyFont="1" applyBorder="1" applyAlignment="1" applyProtection="1">
      <alignment horizontal="left"/>
      <protection locked="0"/>
    </xf>
    <xf numFmtId="3" fontId="10" fillId="0" borderId="16" xfId="0" applyNumberFormat="1" applyFont="1" applyBorder="1" applyAlignment="1" applyProtection="1">
      <alignment horizontal="right" vertical="top"/>
      <protection locked="0"/>
    </xf>
    <xf numFmtId="3" fontId="10" fillId="2" borderId="16" xfId="0" applyNumberFormat="1" applyFont="1" applyFill="1" applyBorder="1" applyAlignment="1" applyProtection="1">
      <alignment horizontal="right" vertical="top"/>
      <protection locked="0"/>
    </xf>
    <xf numFmtId="3" fontId="8" fillId="0" borderId="16" xfId="0" applyNumberFormat="1" applyFont="1" applyBorder="1" applyAlignment="1" applyProtection="1">
      <alignment horizontal="right" vertical="top"/>
      <protection locked="0"/>
    </xf>
    <xf numFmtId="3" fontId="0" fillId="0" borderId="16" xfId="0" applyNumberFormat="1" applyBorder="1" applyProtection="1">
      <protection locked="0"/>
    </xf>
    <xf numFmtId="3" fontId="8" fillId="2" borderId="16" xfId="0" applyNumberFormat="1" applyFont="1" applyFill="1" applyBorder="1" applyAlignment="1" applyProtection="1">
      <alignment horizontal="right" vertical="top"/>
      <protection locked="0"/>
    </xf>
    <xf numFmtId="0" fontId="0" fillId="0" borderId="16" xfId="0" applyBorder="1" applyProtection="1">
      <protection locked="0"/>
    </xf>
    <xf numFmtId="0" fontId="8" fillId="0" borderId="22" xfId="0" applyFont="1" applyBorder="1" applyAlignment="1" applyProtection="1">
      <alignment horizontal="left" wrapText="1"/>
      <protection locked="0"/>
    </xf>
    <xf numFmtId="0" fontId="8" fillId="0" borderId="22" xfId="0" applyFont="1" applyFill="1" applyBorder="1" applyAlignment="1" applyProtection="1">
      <alignment horizontal="left" wrapText="1"/>
      <protection locked="0"/>
    </xf>
    <xf numFmtId="3" fontId="8" fillId="0" borderId="17" xfId="0" applyNumberFormat="1" applyFont="1" applyBorder="1" applyAlignment="1" applyProtection="1">
      <alignment horizontal="right" vertical="top"/>
      <protection locked="0"/>
    </xf>
    <xf numFmtId="3" fontId="8" fillId="2" borderId="17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Protection="1">
      <protection locked="0"/>
    </xf>
    <xf numFmtId="0" fontId="8" fillId="0" borderId="24" xfId="0" applyFont="1" applyBorder="1" applyAlignment="1" applyProtection="1">
      <alignment horizontal="left" wrapText="1"/>
      <protection locked="0"/>
    </xf>
    <xf numFmtId="3" fontId="8" fillId="0" borderId="16" xfId="0" applyNumberFormat="1" applyFont="1" applyBorder="1" applyAlignment="1" applyProtection="1">
      <alignment horizontal="right"/>
      <protection locked="0"/>
    </xf>
    <xf numFmtId="3" fontId="8" fillId="2" borderId="16" xfId="0" applyNumberFormat="1" applyFont="1" applyFill="1" applyBorder="1" applyAlignment="1" applyProtection="1">
      <alignment horizontal="right"/>
      <protection locked="0"/>
    </xf>
    <xf numFmtId="3" fontId="8" fillId="0" borderId="16" xfId="0" applyNumberFormat="1" applyFont="1" applyFill="1" applyBorder="1" applyAlignment="1" applyProtection="1">
      <alignment horizontal="right"/>
      <protection locked="0"/>
    </xf>
    <xf numFmtId="0" fontId="8" fillId="0" borderId="24" xfId="0" applyFont="1" applyFill="1" applyBorder="1" applyAlignment="1" applyProtection="1">
      <alignment horizontal="left" wrapText="1"/>
      <protection locked="0"/>
    </xf>
    <xf numFmtId="0" fontId="8" fillId="0" borderId="24" xfId="0" applyFont="1" applyBorder="1" applyProtection="1">
      <protection locked="0"/>
    </xf>
    <xf numFmtId="0" fontId="8" fillId="0" borderId="22" xfId="0" applyFont="1" applyBorder="1" applyProtection="1">
      <protection locked="0"/>
    </xf>
    <xf numFmtId="49" fontId="9" fillId="0" borderId="0" xfId="0" applyNumberFormat="1" applyFont="1" applyFill="1" applyAlignment="1" applyProtection="1">
      <alignment horizontal="center"/>
      <protection locked="0"/>
    </xf>
    <xf numFmtId="49" fontId="9" fillId="0" borderId="0" xfId="0" applyNumberFormat="1" applyFont="1" applyAlignment="1" applyProtection="1">
      <alignment horizontal="left"/>
      <protection locked="0"/>
    </xf>
    <xf numFmtId="0" fontId="10" fillId="0" borderId="0" xfId="0" applyFont="1" applyProtection="1">
      <protection locked="0"/>
    </xf>
    <xf numFmtId="0" fontId="8" fillId="0" borderId="24" xfId="0" applyFont="1" applyBorder="1" applyAlignment="1" applyProtection="1">
      <alignment wrapText="1"/>
      <protection locked="0"/>
    </xf>
    <xf numFmtId="3" fontId="8" fillId="0" borderId="17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3" fontId="0" fillId="0" borderId="5" xfId="0" applyNumberFormat="1" applyFont="1" applyBorder="1" applyProtection="1">
      <protection locked="0"/>
    </xf>
    <xf numFmtId="3" fontId="0" fillId="2" borderId="5" xfId="0" applyNumberFormat="1" applyFont="1" applyFill="1" applyBorder="1" applyProtection="1">
      <protection locked="0"/>
    </xf>
    <xf numFmtId="0" fontId="0" fillId="0" borderId="24" xfId="0" applyBorder="1" applyProtection="1">
      <protection locked="0"/>
    </xf>
    <xf numFmtId="3" fontId="0" fillId="0" borderId="16" xfId="0" applyNumberFormat="1" applyFont="1" applyBorder="1" applyProtection="1">
      <protection locked="0"/>
    </xf>
    <xf numFmtId="3" fontId="0" fillId="2" borderId="16" xfId="0" applyNumberFormat="1" applyFont="1" applyFill="1" applyBorder="1" applyProtection="1">
      <protection locked="0"/>
    </xf>
    <xf numFmtId="0" fontId="0" fillId="0" borderId="22" xfId="0" applyBorder="1" applyProtection="1">
      <protection locked="0"/>
    </xf>
    <xf numFmtId="3" fontId="0" fillId="0" borderId="17" xfId="0" applyNumberFormat="1" applyFont="1" applyBorder="1" applyProtection="1">
      <protection locked="0"/>
    </xf>
    <xf numFmtId="3" fontId="0" fillId="2" borderId="17" xfId="0" applyNumberFormat="1" applyFont="1" applyFill="1" applyBorder="1" applyProtection="1"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8" fillId="0" borderId="24" xfId="0" applyFont="1" applyFill="1" applyBorder="1" applyAlignment="1" applyProtection="1">
      <alignment wrapText="1"/>
      <protection locked="0"/>
    </xf>
    <xf numFmtId="0" fontId="8" fillId="0" borderId="24" xfId="0" applyFont="1" applyFill="1" applyBorder="1" applyProtection="1">
      <protection locked="0"/>
    </xf>
    <xf numFmtId="3" fontId="9" fillId="2" borderId="18" xfId="0" applyNumberFormat="1" applyFont="1" applyFill="1" applyBorder="1" applyAlignment="1" applyProtection="1">
      <alignment horizontal="right"/>
      <protection locked="0"/>
    </xf>
    <xf numFmtId="3" fontId="0" fillId="0" borderId="17" xfId="0" applyNumberFormat="1" applyBorder="1" applyProtection="1"/>
    <xf numFmtId="3" fontId="8" fillId="0" borderId="3" xfId="0" applyNumberFormat="1" applyFont="1" applyBorder="1" applyAlignment="1" applyProtection="1">
      <alignment horizontal="right"/>
    </xf>
    <xf numFmtId="3" fontId="0" fillId="0" borderId="16" xfId="0" applyNumberFormat="1" applyBorder="1" applyProtection="1"/>
    <xf numFmtId="3" fontId="9" fillId="0" borderId="18" xfId="0" applyNumberFormat="1" applyFont="1" applyBorder="1" applyAlignment="1" applyProtection="1">
      <alignment horizontal="right"/>
    </xf>
    <xf numFmtId="0" fontId="0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49" fontId="8" fillId="0" borderId="0" xfId="0" applyNumberFormat="1" applyFont="1" applyBorder="1" applyAlignment="1" applyProtection="1">
      <alignment horizontal="center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center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3" fontId="8" fillId="0" borderId="5" xfId="0" applyNumberFormat="1" applyFont="1" applyBorder="1" applyAlignment="1" applyProtection="1">
      <alignment horizontal="right" vertical="top"/>
      <protection locked="0"/>
    </xf>
    <xf numFmtId="3" fontId="8" fillId="2" borderId="5" xfId="0" applyNumberFormat="1" applyFont="1" applyFill="1" applyBorder="1" applyAlignment="1" applyProtection="1">
      <alignment horizontal="right" vertical="top"/>
      <protection locked="0"/>
    </xf>
    <xf numFmtId="49" fontId="8" fillId="0" borderId="0" xfId="0" applyNumberFormat="1" applyFont="1" applyAlignment="1" applyProtection="1">
      <alignment horizontal="center" vertical="top"/>
      <protection locked="0"/>
    </xf>
    <xf numFmtId="0" fontId="16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justify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7" fillId="0" borderId="0" xfId="0" applyFont="1" applyProtection="1">
      <protection locked="0"/>
    </xf>
    <xf numFmtId="3" fontId="8" fillId="0" borderId="3" xfId="0" applyNumberFormat="1" applyFont="1" applyBorder="1" applyAlignment="1" applyProtection="1">
      <alignment horizontal="right" vertical="top"/>
      <protection locked="0"/>
    </xf>
    <xf numFmtId="3" fontId="8" fillId="0" borderId="42" xfId="0" applyNumberFormat="1" applyFont="1" applyBorder="1" applyAlignment="1" applyProtection="1">
      <alignment horizontal="right" vertical="top"/>
      <protection locked="0"/>
    </xf>
    <xf numFmtId="0" fontId="17" fillId="0" borderId="0" xfId="0" applyFont="1" applyFill="1" applyProtection="1">
      <protection locked="0"/>
    </xf>
    <xf numFmtId="0" fontId="16" fillId="0" borderId="0" xfId="0" applyFont="1" applyProtection="1">
      <protection locked="0"/>
    </xf>
    <xf numFmtId="0" fontId="18" fillId="0" borderId="0" xfId="0" applyFont="1" applyProtection="1">
      <protection locked="0"/>
    </xf>
    <xf numFmtId="3" fontId="8" fillId="2" borderId="3" xfId="0" applyNumberFormat="1" applyFont="1" applyFill="1" applyBorder="1" applyAlignment="1" applyProtection="1">
      <alignment horizontal="right" vertical="top"/>
      <protection locked="0"/>
    </xf>
    <xf numFmtId="0" fontId="20" fillId="0" borderId="0" xfId="0" applyFont="1" applyProtection="1">
      <protection locked="0"/>
    </xf>
    <xf numFmtId="3" fontId="9" fillId="0" borderId="5" xfId="0" applyNumberFormat="1" applyFont="1" applyBorder="1" applyAlignment="1" applyProtection="1">
      <alignment horizontal="right" vertical="top"/>
      <protection locked="0"/>
    </xf>
    <xf numFmtId="3" fontId="9" fillId="2" borderId="5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Alignment="1" applyProtection="1">
      <alignment horizontal="justify" vertical="center"/>
      <protection locked="0"/>
    </xf>
    <xf numFmtId="0" fontId="21" fillId="0" borderId="0" xfId="0" applyFont="1" applyFill="1" applyAlignment="1" applyProtection="1">
      <alignment wrapText="1"/>
      <protection locked="0"/>
    </xf>
    <xf numFmtId="0" fontId="18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8" fillId="0" borderId="0" xfId="0" applyFont="1" applyFill="1" applyProtection="1">
      <protection locked="0"/>
    </xf>
    <xf numFmtId="0" fontId="21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 horizontal="justify"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21" fillId="0" borderId="0" xfId="0" applyFont="1" applyAlignment="1" applyProtection="1">
      <alignment horizontal="justify" vertical="center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17" fillId="0" borderId="0" xfId="0" applyFont="1" applyAlignment="1" applyProtection="1">
      <alignment horizontal="justify" vertical="center"/>
      <protection locked="0"/>
    </xf>
    <xf numFmtId="0" fontId="0" fillId="0" borderId="0" xfId="0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17" fillId="0" borderId="0" xfId="0" applyFont="1" applyFill="1" applyAlignment="1" applyProtection="1">
      <alignment horizontal="justify" vertical="center"/>
      <protection locked="0"/>
    </xf>
    <xf numFmtId="0" fontId="22" fillId="0" borderId="0" xfId="0" applyFont="1" applyAlignment="1" applyProtection="1">
      <alignment horizontal="justify" vertical="center"/>
      <protection locked="0"/>
    </xf>
    <xf numFmtId="0" fontId="16" fillId="0" borderId="0" xfId="0" quotePrefix="1" applyFont="1" applyAlignment="1" applyProtection="1">
      <alignment horizontal="justify" vertical="center"/>
      <protection locked="0"/>
    </xf>
    <xf numFmtId="0" fontId="16" fillId="0" borderId="0" xfId="0" applyFont="1" applyAlignment="1" applyProtection="1">
      <alignment horizontal="justify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0" quotePrefix="1" applyFont="1" applyAlignment="1" applyProtection="1">
      <alignment horizontal="justify" vertical="center"/>
      <protection locked="0"/>
    </xf>
    <xf numFmtId="3" fontId="8" fillId="0" borderId="17" xfId="0" applyNumberFormat="1" applyFont="1" applyBorder="1" applyAlignment="1" applyProtection="1">
      <alignment horizontal="right" vertical="top"/>
    </xf>
    <xf numFmtId="0" fontId="12" fillId="0" borderId="0" xfId="0" applyFont="1" applyAlignment="1" applyProtection="1">
      <alignment vertical="top"/>
    </xf>
    <xf numFmtId="0" fontId="4" fillId="0" borderId="0" xfId="0" applyFont="1" applyAlignment="1" applyProtection="1">
      <alignment vertical="top"/>
    </xf>
    <xf numFmtId="3" fontId="8" fillId="0" borderId="16" xfId="0" applyNumberFormat="1" applyFont="1" applyBorder="1" applyAlignment="1" applyProtection="1">
      <alignment horizontal="right" vertical="top"/>
    </xf>
    <xf numFmtId="3" fontId="8" fillId="0" borderId="3" xfId="0" applyNumberFormat="1" applyFont="1" applyBorder="1" applyAlignment="1" applyProtection="1">
      <alignment horizontal="right" vertical="top"/>
    </xf>
    <xf numFmtId="3" fontId="8" fillId="0" borderId="36" xfId="0" applyNumberFormat="1" applyFont="1" applyBorder="1" applyAlignment="1" applyProtection="1">
      <alignment horizontal="right" vertical="top"/>
    </xf>
    <xf numFmtId="3" fontId="8" fillId="0" borderId="5" xfId="0" applyNumberFormat="1" applyFont="1" applyBorder="1" applyAlignment="1" applyProtection="1">
      <alignment horizontal="right" vertical="top"/>
    </xf>
    <xf numFmtId="3" fontId="9" fillId="0" borderId="18" xfId="0" applyNumberFormat="1" applyFont="1" applyBorder="1" applyAlignment="1" applyProtection="1">
      <alignment horizontal="right" vertical="top"/>
    </xf>
    <xf numFmtId="3" fontId="9" fillId="0" borderId="3" xfId="0" applyNumberFormat="1" applyFont="1" applyBorder="1" applyAlignment="1" applyProtection="1">
      <alignment horizontal="right" vertical="top"/>
    </xf>
    <xf numFmtId="3" fontId="9" fillId="0" borderId="36" xfId="0" applyNumberFormat="1" applyFont="1" applyBorder="1" applyAlignment="1" applyProtection="1">
      <alignment horizontal="right" vertical="top"/>
    </xf>
    <xf numFmtId="3" fontId="1" fillId="0" borderId="18" xfId="0" applyNumberFormat="1" applyFont="1" applyBorder="1" applyAlignment="1" applyProtection="1">
      <alignment horizontal="right"/>
    </xf>
    <xf numFmtId="3" fontId="9" fillId="0" borderId="18" xfId="0" applyNumberFormat="1" applyFont="1" applyFill="1" applyBorder="1" applyAlignment="1" applyProtection="1">
      <alignment horizontal="right" vertical="top"/>
    </xf>
    <xf numFmtId="3" fontId="1" fillId="0" borderId="5" xfId="0" applyNumberFormat="1" applyFont="1" applyBorder="1" applyAlignment="1" applyProtection="1">
      <alignment horizontal="right" vertical="top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1" fillId="0" borderId="5" xfId="0" applyFont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1" fillId="3" borderId="7" xfId="0" applyFont="1" applyFill="1" applyBorder="1" applyAlignment="1" applyProtection="1">
      <alignment horizontal="center" vertical="top"/>
      <protection locked="0"/>
    </xf>
    <xf numFmtId="0" fontId="1" fillId="3" borderId="8" xfId="0" applyFont="1" applyFill="1" applyBorder="1" applyAlignment="1" applyProtection="1">
      <alignment horizontal="center" vertical="top"/>
      <protection locked="0"/>
    </xf>
    <xf numFmtId="0" fontId="1" fillId="3" borderId="9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1" fillId="2" borderId="9" xfId="0" applyFont="1" applyFill="1" applyBorder="1" applyAlignment="1" applyProtection="1">
      <alignment horizontal="center" vertical="top"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0" fontId="7" fillId="0" borderId="4" xfId="0" applyFont="1" applyFill="1" applyBorder="1" applyAlignment="1" applyProtection="1">
      <alignment horizontal="center" vertical="top" wrapText="1"/>
      <protection locked="0"/>
    </xf>
    <xf numFmtId="0" fontId="7" fillId="0" borderId="5" xfId="0" applyFont="1" applyFill="1" applyBorder="1" applyAlignment="1" applyProtection="1">
      <alignment horizontal="center" vertical="top" wrapText="1"/>
      <protection locked="0"/>
    </xf>
    <xf numFmtId="0" fontId="7" fillId="0" borderId="6" xfId="0" applyFont="1" applyFill="1" applyBorder="1" applyAlignment="1" applyProtection="1">
      <alignment horizontal="center" vertical="top" wrapText="1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C25" sqref="C25"/>
    </sheetView>
  </sheetViews>
  <sheetFormatPr defaultRowHeight="15"/>
  <cols>
    <col min="3" max="3" width="51.85546875" customWidth="1"/>
  </cols>
  <sheetData>
    <row r="1" spans="1:3" ht="15.75">
      <c r="A1" s="1" t="s">
        <v>0</v>
      </c>
    </row>
    <row r="3" spans="1:3">
      <c r="B3" s="2" t="s">
        <v>1</v>
      </c>
    </row>
    <row r="6" spans="1:3">
      <c r="B6" s="3" t="s">
        <v>3</v>
      </c>
      <c r="C6" s="3" t="s">
        <v>4</v>
      </c>
    </row>
    <row r="8" spans="1:3">
      <c r="B8" s="4" t="s">
        <v>5</v>
      </c>
      <c r="C8" s="5" t="s">
        <v>195</v>
      </c>
    </row>
    <row r="9" spans="1:3">
      <c r="B9" s="4" t="s">
        <v>6</v>
      </c>
      <c r="C9" s="5" t="s">
        <v>197</v>
      </c>
    </row>
    <row r="10" spans="1:3">
      <c r="B10" t="s">
        <v>182</v>
      </c>
      <c r="C10" t="s">
        <v>183</v>
      </c>
    </row>
    <row r="11" spans="1:3">
      <c r="B11" t="s">
        <v>184</v>
      </c>
      <c r="C11" t="s">
        <v>185</v>
      </c>
    </row>
    <row r="12" spans="1:3">
      <c r="B12" t="s">
        <v>186</v>
      </c>
      <c r="C12" t="s">
        <v>187</v>
      </c>
    </row>
    <row r="14" spans="1:3">
      <c r="B14" s="3" t="s">
        <v>188</v>
      </c>
    </row>
    <row r="16" spans="1:3">
      <c r="B16" t="s">
        <v>189</v>
      </c>
      <c r="C16" t="s">
        <v>248</v>
      </c>
    </row>
    <row r="17" spans="2:3">
      <c r="B17" t="s">
        <v>189</v>
      </c>
      <c r="C17" t="s">
        <v>250</v>
      </c>
    </row>
  </sheetData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2"/>
  <sheetViews>
    <sheetView tabSelected="1" zoomScale="85" zoomScaleNormal="8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J6" sqref="J6"/>
    </sheetView>
  </sheetViews>
  <sheetFormatPr defaultRowHeight="15"/>
  <cols>
    <col min="1" max="1" width="4.28515625" style="12" customWidth="1"/>
    <col min="2" max="2" width="4" style="12" customWidth="1"/>
    <col min="3" max="3" width="45.28515625" style="12" customWidth="1"/>
    <col min="4" max="4" width="15.7109375" style="12" customWidth="1"/>
    <col min="5" max="5" width="14" style="12" customWidth="1"/>
    <col min="6" max="6" width="12.7109375" style="12" customWidth="1"/>
    <col min="7" max="7" width="15" style="12" customWidth="1"/>
    <col min="8" max="8" width="13.140625" style="12" customWidth="1"/>
    <col min="9" max="9" width="11.5703125" style="12" customWidth="1"/>
    <col min="10" max="10" width="11.42578125" style="12" customWidth="1"/>
    <col min="11" max="11" width="12.85546875" style="12" customWidth="1"/>
    <col min="12" max="12" width="12.140625" style="12" customWidth="1"/>
    <col min="13" max="13" width="12.28515625" style="12" customWidth="1"/>
    <col min="14" max="14" width="12.5703125" style="12" customWidth="1"/>
    <col min="15" max="15" width="7.85546875" style="12" customWidth="1"/>
    <col min="16" max="16384" width="9.140625" style="12"/>
  </cols>
  <sheetData>
    <row r="1" spans="1:15" ht="18.75">
      <c r="A1" s="11" t="s">
        <v>198</v>
      </c>
      <c r="E1" s="13" t="s">
        <v>190</v>
      </c>
      <c r="G1" s="14" t="s">
        <v>67</v>
      </c>
      <c r="I1" s="13" t="s">
        <v>225</v>
      </c>
      <c r="M1" s="15" t="s">
        <v>226</v>
      </c>
    </row>
    <row r="2" spans="1:15" ht="18.75">
      <c r="A2" s="11" t="s">
        <v>471</v>
      </c>
    </row>
    <row r="3" spans="1:15" ht="18.75">
      <c r="A3" s="11" t="s">
        <v>194</v>
      </c>
    </row>
    <row r="4" spans="1:15" ht="9" customHeight="1">
      <c r="A4" s="16"/>
    </row>
    <row r="5" spans="1:15" ht="20.25" customHeight="1">
      <c r="A5" s="16"/>
      <c r="D5" s="17" t="s">
        <v>42</v>
      </c>
      <c r="E5" s="414" t="s">
        <v>472</v>
      </c>
      <c r="F5" s="415"/>
      <c r="G5" s="415"/>
      <c r="H5" s="415"/>
      <c r="I5" s="416"/>
      <c r="J5" s="411" t="s">
        <v>473</v>
      </c>
      <c r="K5" s="412"/>
      <c r="L5" s="412"/>
      <c r="M5" s="412"/>
      <c r="N5" s="413"/>
      <c r="O5" s="408" t="s">
        <v>81</v>
      </c>
    </row>
    <row r="6" spans="1:15">
      <c r="A6" s="16"/>
      <c r="C6" s="18"/>
      <c r="D6" s="19">
        <v>2020</v>
      </c>
      <c r="E6" s="20" t="s">
        <v>43</v>
      </c>
      <c r="F6" s="21" t="s">
        <v>44</v>
      </c>
      <c r="G6" s="21" t="s">
        <v>45</v>
      </c>
      <c r="H6" s="21" t="s">
        <v>46</v>
      </c>
      <c r="I6" s="22" t="s">
        <v>66</v>
      </c>
      <c r="J6" s="20" t="s">
        <v>43</v>
      </c>
      <c r="K6" s="21" t="s">
        <v>44</v>
      </c>
      <c r="L6" s="21" t="s">
        <v>45</v>
      </c>
      <c r="M6" s="21" t="s">
        <v>46</v>
      </c>
      <c r="N6" s="22" t="s">
        <v>66</v>
      </c>
      <c r="O6" s="409"/>
    </row>
    <row r="7" spans="1:15">
      <c r="A7" s="16"/>
      <c r="B7" s="23" t="s">
        <v>8</v>
      </c>
      <c r="C7" s="18"/>
      <c r="D7" s="19" t="s">
        <v>7</v>
      </c>
      <c r="E7" s="24" t="s">
        <v>7</v>
      </c>
      <c r="F7" s="25" t="s">
        <v>7</v>
      </c>
      <c r="G7" s="25" t="s">
        <v>7</v>
      </c>
      <c r="H7" s="25" t="s">
        <v>7</v>
      </c>
      <c r="I7" s="26"/>
      <c r="J7" s="24" t="s">
        <v>7</v>
      </c>
      <c r="K7" s="25" t="s">
        <v>7</v>
      </c>
      <c r="L7" s="25" t="s">
        <v>7</v>
      </c>
      <c r="M7" s="25" t="s">
        <v>7</v>
      </c>
      <c r="N7" s="26" t="s">
        <v>7</v>
      </c>
      <c r="O7" s="27" t="s">
        <v>80</v>
      </c>
    </row>
    <row r="8" spans="1:15">
      <c r="A8" s="16"/>
      <c r="B8" s="28" t="s">
        <v>219</v>
      </c>
      <c r="C8" s="18"/>
      <c r="D8" s="29"/>
      <c r="E8" s="30"/>
      <c r="F8" s="31"/>
      <c r="G8" s="31"/>
      <c r="H8" s="31"/>
      <c r="I8" s="32"/>
      <c r="J8" s="30"/>
      <c r="K8" s="31"/>
      <c r="L8" s="31"/>
      <c r="M8" s="31"/>
      <c r="N8" s="32"/>
      <c r="O8" s="33"/>
    </row>
    <row r="9" spans="1:15">
      <c r="A9" s="34">
        <v>1</v>
      </c>
      <c r="B9" s="35" t="s">
        <v>9</v>
      </c>
      <c r="C9" s="36" t="s">
        <v>10</v>
      </c>
      <c r="D9" s="102">
        <f>'Β2 Υλοποίηση ΠΥ'!D9</f>
        <v>0</v>
      </c>
      <c r="E9" s="37"/>
      <c r="F9" s="38"/>
      <c r="G9" s="38"/>
      <c r="H9" s="38"/>
      <c r="I9" s="97">
        <f>SUM(E9:H9)</f>
        <v>0</v>
      </c>
      <c r="J9" s="98">
        <f>SUM('Β2 Υλοποίηση ΠΥ'!F9:H9)</f>
        <v>0</v>
      </c>
      <c r="K9" s="99">
        <f>SUM('Β2 Υλοποίηση ΠΥ'!I9:K9)</f>
        <v>0</v>
      </c>
      <c r="L9" s="99">
        <f>SUM('Β2 Υλοποίηση ΠΥ'!L9:N9)</f>
        <v>0</v>
      </c>
      <c r="M9" s="99">
        <f>SUM('Β2 Υλοποίηση ΠΥ'!O9:Q9)</f>
        <v>0</v>
      </c>
      <c r="N9" s="100">
        <f>SUM(J9:M9)</f>
        <v>0</v>
      </c>
      <c r="O9" s="101" t="e">
        <f>N9/D9*100</f>
        <v>#DIV/0!</v>
      </c>
    </row>
    <row r="10" spans="1:15">
      <c r="A10" s="103">
        <f>A9+1</f>
        <v>2</v>
      </c>
      <c r="B10" s="35" t="s">
        <v>11</v>
      </c>
      <c r="C10" s="36" t="s">
        <v>12</v>
      </c>
      <c r="D10" s="102">
        <f>'Β2 Υλοποίηση ΠΥ'!D10</f>
        <v>0</v>
      </c>
      <c r="E10" s="37"/>
      <c r="F10" s="38"/>
      <c r="G10" s="38"/>
      <c r="H10" s="38"/>
      <c r="I10" s="97">
        <f t="shared" ref="I10:I17" si="0">SUM(E10:H10)</f>
        <v>0</v>
      </c>
      <c r="J10" s="98">
        <f>SUM('Β2 Υλοποίηση ΠΥ'!F10:H10)</f>
        <v>0</v>
      </c>
      <c r="K10" s="99">
        <f>SUM('Β2 Υλοποίηση ΠΥ'!I10:K10)</f>
        <v>0</v>
      </c>
      <c r="L10" s="99">
        <f>SUM('Β2 Υλοποίηση ΠΥ'!L10:N10)</f>
        <v>0</v>
      </c>
      <c r="M10" s="99">
        <f>SUM('Β2 Υλοποίηση ΠΥ'!O10:Q10)</f>
        <v>0</v>
      </c>
      <c r="N10" s="100">
        <f t="shared" ref="N10:N17" si="1">SUM(J10:M10)</f>
        <v>0</v>
      </c>
      <c r="O10" s="101" t="e">
        <f t="shared" ref="O10:O17" si="2">N10/D10*100</f>
        <v>#DIV/0!</v>
      </c>
    </row>
    <row r="11" spans="1:15">
      <c r="A11" s="103">
        <f t="shared" ref="A11:A18" si="3">A10+1</f>
        <v>3</v>
      </c>
      <c r="B11" s="35" t="s">
        <v>13</v>
      </c>
      <c r="C11" s="36" t="s">
        <v>14</v>
      </c>
      <c r="D11" s="102">
        <f>'Β2 Υλοποίηση ΠΥ'!D11</f>
        <v>0</v>
      </c>
      <c r="E11" s="37"/>
      <c r="F11" s="38"/>
      <c r="G11" s="38"/>
      <c r="H11" s="38"/>
      <c r="I11" s="97">
        <f t="shared" si="0"/>
        <v>0</v>
      </c>
      <c r="J11" s="98">
        <f>SUM('Β2 Υλοποίηση ΠΥ'!F11:H11)</f>
        <v>0</v>
      </c>
      <c r="K11" s="99">
        <f>SUM('Β2 Υλοποίηση ΠΥ'!I11:K11)</f>
        <v>0</v>
      </c>
      <c r="L11" s="99">
        <f>SUM('Β2 Υλοποίηση ΠΥ'!L11:N11)</f>
        <v>0</v>
      </c>
      <c r="M11" s="99">
        <f>SUM('Β2 Υλοποίηση ΠΥ'!O11:Q11)</f>
        <v>0</v>
      </c>
      <c r="N11" s="100">
        <f t="shared" si="1"/>
        <v>0</v>
      </c>
      <c r="O11" s="101" t="e">
        <f t="shared" si="2"/>
        <v>#DIV/0!</v>
      </c>
    </row>
    <row r="12" spans="1:15">
      <c r="A12" s="103">
        <f t="shared" si="3"/>
        <v>4</v>
      </c>
      <c r="B12" s="35" t="s">
        <v>13</v>
      </c>
      <c r="C12" s="36" t="s">
        <v>15</v>
      </c>
      <c r="D12" s="102">
        <f>'Β2 Υλοποίηση ΠΥ'!D12</f>
        <v>0</v>
      </c>
      <c r="E12" s="37"/>
      <c r="F12" s="38"/>
      <c r="G12" s="38"/>
      <c r="H12" s="38"/>
      <c r="I12" s="97">
        <f t="shared" si="0"/>
        <v>0</v>
      </c>
      <c r="J12" s="98">
        <f>SUM('Β2 Υλοποίηση ΠΥ'!F12:H12)</f>
        <v>0</v>
      </c>
      <c r="K12" s="99">
        <f>SUM('Β2 Υλοποίηση ΠΥ'!I12:K12)</f>
        <v>0</v>
      </c>
      <c r="L12" s="99">
        <f>SUM('Β2 Υλοποίηση ΠΥ'!L12:N12)</f>
        <v>0</v>
      </c>
      <c r="M12" s="99">
        <f>SUM('Β2 Υλοποίηση ΠΥ'!O12:Q12)</f>
        <v>0</v>
      </c>
      <c r="N12" s="100">
        <f t="shared" si="1"/>
        <v>0</v>
      </c>
      <c r="O12" s="101" t="e">
        <f t="shared" si="2"/>
        <v>#DIV/0!</v>
      </c>
    </row>
    <row r="13" spans="1:15">
      <c r="A13" s="103">
        <f t="shared" si="3"/>
        <v>5</v>
      </c>
      <c r="B13" s="44" t="s">
        <v>16</v>
      </c>
      <c r="C13" s="45" t="s">
        <v>17</v>
      </c>
      <c r="D13" s="102">
        <f>'Β2 Υλοποίηση ΠΥ'!D13</f>
        <v>0</v>
      </c>
      <c r="E13" s="37"/>
      <c r="F13" s="38"/>
      <c r="G13" s="38"/>
      <c r="H13" s="38"/>
      <c r="I13" s="97">
        <f t="shared" si="0"/>
        <v>0</v>
      </c>
      <c r="J13" s="98">
        <f>SUM('Β2 Υλοποίηση ΠΥ'!F13:H13)</f>
        <v>0</v>
      </c>
      <c r="K13" s="99">
        <f>SUM('Β2 Υλοποίηση ΠΥ'!I13:K13)</f>
        <v>0</v>
      </c>
      <c r="L13" s="99">
        <f>SUM('Β2 Υλοποίηση ΠΥ'!L13:N13)</f>
        <v>0</v>
      </c>
      <c r="M13" s="99">
        <f>SUM('Β2 Υλοποίηση ΠΥ'!O13:Q13)</f>
        <v>0</v>
      </c>
      <c r="N13" s="100">
        <f t="shared" si="1"/>
        <v>0</v>
      </c>
      <c r="O13" s="101" t="e">
        <f t="shared" si="2"/>
        <v>#DIV/0!</v>
      </c>
    </row>
    <row r="14" spans="1:15">
      <c r="A14" s="103">
        <f t="shared" si="3"/>
        <v>6</v>
      </c>
      <c r="B14" s="44" t="s">
        <v>18</v>
      </c>
      <c r="C14" s="45" t="s">
        <v>19</v>
      </c>
      <c r="D14" s="102">
        <f>'Β2 Υλοποίηση ΠΥ'!D14</f>
        <v>0</v>
      </c>
      <c r="E14" s="37"/>
      <c r="F14" s="38"/>
      <c r="G14" s="38"/>
      <c r="H14" s="38"/>
      <c r="I14" s="97">
        <f t="shared" si="0"/>
        <v>0</v>
      </c>
      <c r="J14" s="98">
        <f>SUM('Β2 Υλοποίηση ΠΥ'!F14:H14)</f>
        <v>0</v>
      </c>
      <c r="K14" s="99">
        <f>SUM('Β2 Υλοποίηση ΠΥ'!I14:K14)</f>
        <v>0</v>
      </c>
      <c r="L14" s="99">
        <f>SUM('Β2 Υλοποίηση ΠΥ'!L14:N14)</f>
        <v>0</v>
      </c>
      <c r="M14" s="99">
        <f>SUM('Β2 Υλοποίηση ΠΥ'!O14:Q14)</f>
        <v>0</v>
      </c>
      <c r="N14" s="100">
        <f t="shared" si="1"/>
        <v>0</v>
      </c>
      <c r="O14" s="101" t="e">
        <f t="shared" si="2"/>
        <v>#DIV/0!</v>
      </c>
    </row>
    <row r="15" spans="1:15">
      <c r="A15" s="103">
        <f t="shared" si="3"/>
        <v>7</v>
      </c>
      <c r="B15" s="44" t="s">
        <v>18</v>
      </c>
      <c r="C15" s="46" t="s">
        <v>20</v>
      </c>
      <c r="D15" s="102">
        <f>'Β2 Υλοποίηση ΠΥ'!D15</f>
        <v>0</v>
      </c>
      <c r="E15" s="37"/>
      <c r="F15" s="38"/>
      <c r="G15" s="38"/>
      <c r="H15" s="38"/>
      <c r="I15" s="97">
        <f t="shared" si="0"/>
        <v>0</v>
      </c>
      <c r="J15" s="98">
        <f>SUM('Β2 Υλοποίηση ΠΥ'!F15:H15)</f>
        <v>0</v>
      </c>
      <c r="K15" s="99">
        <f>SUM('Β2 Υλοποίηση ΠΥ'!I15:K15)</f>
        <v>0</v>
      </c>
      <c r="L15" s="99">
        <f>SUM('Β2 Υλοποίηση ΠΥ'!L15:N15)</f>
        <v>0</v>
      </c>
      <c r="M15" s="99">
        <f>SUM('Β2 Υλοποίηση ΠΥ'!O15:Q15)</f>
        <v>0</v>
      </c>
      <c r="N15" s="100">
        <f t="shared" si="1"/>
        <v>0</v>
      </c>
      <c r="O15" s="101" t="e">
        <f t="shared" si="2"/>
        <v>#DIV/0!</v>
      </c>
    </row>
    <row r="16" spans="1:15">
      <c r="A16" s="103">
        <f t="shared" si="3"/>
        <v>8</v>
      </c>
      <c r="B16" s="44" t="s">
        <v>18</v>
      </c>
      <c r="C16" s="46" t="s">
        <v>21</v>
      </c>
      <c r="D16" s="102">
        <f>'Β2 Υλοποίηση ΠΥ'!D16</f>
        <v>0</v>
      </c>
      <c r="E16" s="37"/>
      <c r="F16" s="38"/>
      <c r="G16" s="38"/>
      <c r="H16" s="38"/>
      <c r="I16" s="97">
        <f t="shared" si="0"/>
        <v>0</v>
      </c>
      <c r="J16" s="98">
        <f>SUM('Β2 Υλοποίηση ΠΥ'!F16:H16)</f>
        <v>0</v>
      </c>
      <c r="K16" s="99">
        <f>SUM('Β2 Υλοποίηση ΠΥ'!I16:K16)</f>
        <v>0</v>
      </c>
      <c r="L16" s="99">
        <f>SUM('Β2 Υλοποίηση ΠΥ'!L16:N16)</f>
        <v>0</v>
      </c>
      <c r="M16" s="99">
        <f>SUM('Β2 Υλοποίηση ΠΥ'!O16:Q16)</f>
        <v>0</v>
      </c>
      <c r="N16" s="100">
        <f t="shared" si="1"/>
        <v>0</v>
      </c>
      <c r="O16" s="101" t="e">
        <f t="shared" si="2"/>
        <v>#DIV/0!</v>
      </c>
    </row>
    <row r="17" spans="1:15">
      <c r="A17" s="103">
        <f t="shared" si="3"/>
        <v>9</v>
      </c>
      <c r="B17" s="35"/>
      <c r="C17" s="47" t="s">
        <v>22</v>
      </c>
      <c r="D17" s="102">
        <f>'Β2 Υλοποίηση ΠΥ'!D17</f>
        <v>0</v>
      </c>
      <c r="E17" s="48"/>
      <c r="F17" s="49"/>
      <c r="G17" s="49"/>
      <c r="H17" s="49"/>
      <c r="I17" s="97">
        <f t="shared" si="0"/>
        <v>0</v>
      </c>
      <c r="J17" s="98">
        <f>SUM('Β2 Υλοποίηση ΠΥ'!F17:H17)</f>
        <v>0</v>
      </c>
      <c r="K17" s="99">
        <f>SUM('Β2 Υλοποίηση ΠΥ'!I17:K17)</f>
        <v>0</v>
      </c>
      <c r="L17" s="99">
        <f>SUM('Β2 Υλοποίηση ΠΥ'!L17:N17)</f>
        <v>0</v>
      </c>
      <c r="M17" s="99">
        <f>SUM('Β2 Υλοποίηση ΠΥ'!O17:Q17)</f>
        <v>0</v>
      </c>
      <c r="N17" s="100">
        <f t="shared" si="1"/>
        <v>0</v>
      </c>
      <c r="O17" s="101" t="e">
        <f t="shared" si="2"/>
        <v>#DIV/0!</v>
      </c>
    </row>
    <row r="18" spans="1:15">
      <c r="A18" s="104">
        <f t="shared" si="3"/>
        <v>10</v>
      </c>
      <c r="C18" s="50" t="s">
        <v>199</v>
      </c>
      <c r="D18" s="105">
        <f>SUM(D9:D17)</f>
        <v>0</v>
      </c>
      <c r="E18" s="106">
        <f t="shared" ref="E18:M18" si="4">SUM(E9:E17)</f>
        <v>0</v>
      </c>
      <c r="F18" s="107">
        <f t="shared" si="4"/>
        <v>0</v>
      </c>
      <c r="G18" s="107">
        <f t="shared" si="4"/>
        <v>0</v>
      </c>
      <c r="H18" s="107">
        <f t="shared" si="4"/>
        <v>0</v>
      </c>
      <c r="I18" s="108">
        <f t="shared" si="4"/>
        <v>0</v>
      </c>
      <c r="J18" s="106">
        <f t="shared" si="4"/>
        <v>0</v>
      </c>
      <c r="K18" s="107">
        <f t="shared" si="4"/>
        <v>0</v>
      </c>
      <c r="L18" s="107">
        <f t="shared" si="4"/>
        <v>0</v>
      </c>
      <c r="M18" s="107">
        <f t="shared" si="4"/>
        <v>0</v>
      </c>
      <c r="N18" s="108">
        <f t="shared" ref="N18" si="5">SUM(N9:N17)</f>
        <v>0</v>
      </c>
      <c r="O18" s="101" t="e">
        <f>N18/D18*100</f>
        <v>#DIV/0!</v>
      </c>
    </row>
    <row r="19" spans="1:15">
      <c r="A19" s="16"/>
      <c r="B19" s="51"/>
      <c r="C19" s="52"/>
      <c r="D19" s="53"/>
      <c r="E19" s="30"/>
      <c r="F19" s="31"/>
      <c r="G19" s="31"/>
      <c r="H19" s="31"/>
      <c r="I19" s="32"/>
      <c r="J19" s="30"/>
      <c r="K19" s="31"/>
      <c r="L19" s="31"/>
      <c r="M19" s="31"/>
      <c r="N19" s="32"/>
      <c r="O19" s="33"/>
    </row>
    <row r="20" spans="1:15">
      <c r="A20" s="16"/>
      <c r="B20" s="28" t="s">
        <v>220</v>
      </c>
      <c r="C20" s="18"/>
      <c r="D20" s="53"/>
      <c r="E20" s="30"/>
      <c r="F20" s="31"/>
      <c r="G20" s="31"/>
      <c r="H20" s="31"/>
      <c r="I20" s="32"/>
      <c r="J20" s="30"/>
      <c r="K20" s="31"/>
      <c r="L20" s="31"/>
      <c r="M20" s="31"/>
      <c r="N20" s="32"/>
      <c r="O20" s="33"/>
    </row>
    <row r="21" spans="1:15">
      <c r="A21" s="112">
        <f>A18+1</f>
        <v>11</v>
      </c>
      <c r="B21" s="54" t="s">
        <v>23</v>
      </c>
      <c r="C21" s="55" t="s">
        <v>446</v>
      </c>
      <c r="D21" s="102">
        <f>'Β2 Υλοποίηση ΠΥ'!D21</f>
        <v>0</v>
      </c>
      <c r="E21" s="37"/>
      <c r="F21" s="38"/>
      <c r="G21" s="38"/>
      <c r="H21" s="38"/>
      <c r="I21" s="97">
        <f t="shared" ref="I21:I31" si="6">SUM(E21:H21)</f>
        <v>0</v>
      </c>
      <c r="J21" s="98">
        <f>SUM('Β2 Υλοποίηση ΠΥ'!F21:H21)</f>
        <v>0</v>
      </c>
      <c r="K21" s="99">
        <f>SUM('Β2 Υλοποίηση ΠΥ'!I21:K21)</f>
        <v>0</v>
      </c>
      <c r="L21" s="99">
        <f>SUM('Β2 Υλοποίηση ΠΥ'!L21:N21)</f>
        <v>0</v>
      </c>
      <c r="M21" s="99">
        <f>SUM('Β2 Υλοποίηση ΠΥ'!O21:Q21)</f>
        <v>0</v>
      </c>
      <c r="N21" s="100">
        <f t="shared" ref="N21:N31" si="7">SUM(J21:M21)</f>
        <v>0</v>
      </c>
      <c r="O21" s="101" t="e">
        <f t="shared" ref="O21:O32" si="8">N21/D21*100</f>
        <v>#DIV/0!</v>
      </c>
    </row>
    <row r="22" spans="1:15">
      <c r="A22" s="112">
        <f>A21+1</f>
        <v>12</v>
      </c>
      <c r="B22" s="35" t="s">
        <v>23</v>
      </c>
      <c r="C22" s="36" t="s">
        <v>24</v>
      </c>
      <c r="D22" s="102">
        <f>'Β2 Υλοποίηση ΠΥ'!D22</f>
        <v>0</v>
      </c>
      <c r="E22" s="37"/>
      <c r="F22" s="38"/>
      <c r="G22" s="38"/>
      <c r="H22" s="38"/>
      <c r="I22" s="97">
        <f t="shared" si="6"/>
        <v>0</v>
      </c>
      <c r="J22" s="98">
        <f>SUM('Β2 Υλοποίηση ΠΥ'!F22:H22)</f>
        <v>0</v>
      </c>
      <c r="K22" s="99">
        <f>SUM('Β2 Υλοποίηση ΠΥ'!I22:K22)</f>
        <v>0</v>
      </c>
      <c r="L22" s="99">
        <f>SUM('Β2 Υλοποίηση ΠΥ'!L22:N22)</f>
        <v>0</v>
      </c>
      <c r="M22" s="99">
        <f>SUM('Β2 Υλοποίηση ΠΥ'!O22:Q22)</f>
        <v>0</v>
      </c>
      <c r="N22" s="100">
        <f t="shared" si="7"/>
        <v>0</v>
      </c>
      <c r="O22" s="101" t="e">
        <f t="shared" si="8"/>
        <v>#DIV/0!</v>
      </c>
    </row>
    <row r="23" spans="1:15">
      <c r="A23" s="112">
        <f>A22+1</f>
        <v>13</v>
      </c>
      <c r="B23" s="35" t="s">
        <v>25</v>
      </c>
      <c r="C23" s="36" t="s">
        <v>26</v>
      </c>
      <c r="D23" s="102">
        <f>'Β2 Υλοποίηση ΠΥ'!D23</f>
        <v>0</v>
      </c>
      <c r="E23" s="37"/>
      <c r="F23" s="38"/>
      <c r="G23" s="38"/>
      <c r="H23" s="38"/>
      <c r="I23" s="97">
        <f t="shared" si="6"/>
        <v>0</v>
      </c>
      <c r="J23" s="98">
        <f>SUM('Β2 Υλοποίηση ΠΥ'!F23:H23)</f>
        <v>0</v>
      </c>
      <c r="K23" s="99">
        <f>SUM('Β2 Υλοποίηση ΠΥ'!I23:K23)</f>
        <v>0</v>
      </c>
      <c r="L23" s="99">
        <f>SUM('Β2 Υλοποίηση ΠΥ'!L23:N23)</f>
        <v>0</v>
      </c>
      <c r="M23" s="99">
        <f>SUM('Β2 Υλοποίηση ΠΥ'!O23:Q23)</f>
        <v>0</v>
      </c>
      <c r="N23" s="100">
        <f t="shared" si="7"/>
        <v>0</v>
      </c>
      <c r="O23" s="101" t="e">
        <f t="shared" si="8"/>
        <v>#DIV/0!</v>
      </c>
    </row>
    <row r="24" spans="1:15">
      <c r="A24" s="112">
        <f>A23+1</f>
        <v>14</v>
      </c>
      <c r="B24" s="54" t="s">
        <v>25</v>
      </c>
      <c r="C24" s="56" t="s">
        <v>448</v>
      </c>
      <c r="D24" s="102">
        <f>'Β2 Υλοποίηση ΠΥ'!D24</f>
        <v>0</v>
      </c>
      <c r="E24" s="37"/>
      <c r="F24" s="38"/>
      <c r="G24" s="38"/>
      <c r="H24" s="38"/>
      <c r="I24" s="97">
        <f t="shared" si="6"/>
        <v>0</v>
      </c>
      <c r="J24" s="98">
        <f>SUM('Β2 Υλοποίηση ΠΥ'!F24:H24)</f>
        <v>0</v>
      </c>
      <c r="K24" s="99">
        <f>SUM('Β2 Υλοποίηση ΠΥ'!I24:K24)</f>
        <v>0</v>
      </c>
      <c r="L24" s="99">
        <f>SUM('Β2 Υλοποίηση ΠΥ'!L24:N24)</f>
        <v>0</v>
      </c>
      <c r="M24" s="99">
        <f>SUM('Β2 Υλοποίηση ΠΥ'!O24:Q24)</f>
        <v>0</v>
      </c>
      <c r="N24" s="100">
        <f t="shared" si="7"/>
        <v>0</v>
      </c>
      <c r="O24" s="101" t="e">
        <f t="shared" si="8"/>
        <v>#DIV/0!</v>
      </c>
    </row>
    <row r="25" spans="1:15">
      <c r="A25" s="112">
        <f>A24+1</f>
        <v>15</v>
      </c>
      <c r="B25" s="35" t="s">
        <v>447</v>
      </c>
      <c r="C25" s="57" t="s">
        <v>27</v>
      </c>
      <c r="D25" s="102">
        <f>'Β2 Υλοποίηση ΠΥ'!D25</f>
        <v>0</v>
      </c>
      <c r="E25" s="37"/>
      <c r="F25" s="38"/>
      <c r="G25" s="38"/>
      <c r="H25" s="38"/>
      <c r="I25" s="97">
        <f t="shared" si="6"/>
        <v>0</v>
      </c>
      <c r="J25" s="98">
        <f>SUM('Β2 Υλοποίηση ΠΥ'!F25:H25)</f>
        <v>0</v>
      </c>
      <c r="K25" s="99">
        <f>SUM('Β2 Υλοποίηση ΠΥ'!I25:K25)</f>
        <v>0</v>
      </c>
      <c r="L25" s="99">
        <f>SUM('Β2 Υλοποίηση ΠΥ'!L25:N25)</f>
        <v>0</v>
      </c>
      <c r="M25" s="99">
        <f>SUM('Β2 Υλοποίηση ΠΥ'!O25:Q25)</f>
        <v>0</v>
      </c>
      <c r="N25" s="100">
        <f t="shared" si="7"/>
        <v>0</v>
      </c>
      <c r="O25" s="101" t="e">
        <f t="shared" si="8"/>
        <v>#DIV/0!</v>
      </c>
    </row>
    <row r="26" spans="1:15">
      <c r="A26" s="112">
        <f>A25+1</f>
        <v>16</v>
      </c>
      <c r="B26" s="35" t="s">
        <v>25</v>
      </c>
      <c r="C26" s="36" t="s">
        <v>28</v>
      </c>
      <c r="D26" s="102">
        <f>'Β2 Υλοποίηση ΠΥ'!D26</f>
        <v>0</v>
      </c>
      <c r="E26" s="37"/>
      <c r="F26" s="38"/>
      <c r="G26" s="38"/>
      <c r="H26" s="38"/>
      <c r="I26" s="97">
        <f t="shared" si="6"/>
        <v>0</v>
      </c>
      <c r="J26" s="98">
        <f>SUM('Β2 Υλοποίηση ΠΥ'!F26:H26)</f>
        <v>0</v>
      </c>
      <c r="K26" s="99">
        <f>SUM('Β2 Υλοποίηση ΠΥ'!I26:K26)</f>
        <v>0</v>
      </c>
      <c r="L26" s="99">
        <f>SUM('Β2 Υλοποίηση ΠΥ'!L26:N26)</f>
        <v>0</v>
      </c>
      <c r="M26" s="99">
        <f>SUM('Β2 Υλοποίηση ΠΥ'!O26:Q26)</f>
        <v>0</v>
      </c>
      <c r="N26" s="100">
        <f t="shared" si="7"/>
        <v>0</v>
      </c>
      <c r="O26" s="101" t="e">
        <f t="shared" si="8"/>
        <v>#DIV/0!</v>
      </c>
    </row>
    <row r="27" spans="1:15">
      <c r="A27" s="112">
        <f t="shared" ref="A27:A32" si="9">A26+1</f>
        <v>17</v>
      </c>
      <c r="B27" s="44" t="s">
        <v>18</v>
      </c>
      <c r="C27" s="45" t="s">
        <v>29</v>
      </c>
      <c r="D27" s="102">
        <f>'Β2 Υλοποίηση ΠΥ'!D27</f>
        <v>0</v>
      </c>
      <c r="E27" s="37"/>
      <c r="F27" s="38"/>
      <c r="G27" s="38"/>
      <c r="H27" s="38"/>
      <c r="I27" s="97">
        <f t="shared" si="6"/>
        <v>0</v>
      </c>
      <c r="J27" s="98">
        <f>SUM('Β2 Υλοποίηση ΠΥ'!F27:H27)</f>
        <v>0</v>
      </c>
      <c r="K27" s="99">
        <f>SUM('Β2 Υλοποίηση ΠΥ'!I27:K27)</f>
        <v>0</v>
      </c>
      <c r="L27" s="99">
        <f>SUM('Β2 Υλοποίηση ΠΥ'!L27:N27)</f>
        <v>0</v>
      </c>
      <c r="M27" s="99">
        <f>SUM('Β2 Υλοποίηση ΠΥ'!O27:Q27)</f>
        <v>0</v>
      </c>
      <c r="N27" s="100">
        <f t="shared" si="7"/>
        <v>0</v>
      </c>
      <c r="O27" s="101" t="e">
        <f t="shared" si="8"/>
        <v>#DIV/0!</v>
      </c>
    </row>
    <row r="28" spans="1:15">
      <c r="A28" s="112">
        <f t="shared" si="9"/>
        <v>18</v>
      </c>
      <c r="B28" s="44" t="s">
        <v>30</v>
      </c>
      <c r="C28" s="36" t="s">
        <v>221</v>
      </c>
      <c r="D28" s="102">
        <f>'Β2 Υλοποίηση ΠΥ'!D28</f>
        <v>0</v>
      </c>
      <c r="E28" s="37"/>
      <c r="F28" s="38"/>
      <c r="G28" s="38"/>
      <c r="H28" s="38"/>
      <c r="I28" s="97">
        <f t="shared" si="6"/>
        <v>0</v>
      </c>
      <c r="J28" s="98">
        <f>SUM('Β2 Υλοποίηση ΠΥ'!F28:H28)</f>
        <v>0</v>
      </c>
      <c r="K28" s="99">
        <f>SUM('Β2 Υλοποίηση ΠΥ'!I28:K28)</f>
        <v>0</v>
      </c>
      <c r="L28" s="99">
        <f>SUM('Β2 Υλοποίηση ΠΥ'!L28:N28)</f>
        <v>0</v>
      </c>
      <c r="M28" s="99">
        <f>SUM('Β2 Υλοποίηση ΠΥ'!O28:Q28)</f>
        <v>0</v>
      </c>
      <c r="N28" s="100">
        <f t="shared" si="7"/>
        <v>0</v>
      </c>
      <c r="O28" s="101" t="e">
        <f t="shared" si="8"/>
        <v>#DIV/0!</v>
      </c>
    </row>
    <row r="29" spans="1:15">
      <c r="A29" s="112">
        <f>A28+1</f>
        <v>19</v>
      </c>
      <c r="B29" s="35" t="s">
        <v>16</v>
      </c>
      <c r="C29" s="36" t="s">
        <v>32</v>
      </c>
      <c r="D29" s="102">
        <f>'Β2 Υλοποίηση ΠΥ'!D29</f>
        <v>0</v>
      </c>
      <c r="E29" s="37"/>
      <c r="F29" s="38"/>
      <c r="G29" s="38"/>
      <c r="H29" s="38"/>
      <c r="I29" s="97">
        <f t="shared" si="6"/>
        <v>0</v>
      </c>
      <c r="J29" s="98">
        <f>SUM('Β2 Υλοποίηση ΠΥ'!F29:H29)</f>
        <v>0</v>
      </c>
      <c r="K29" s="99">
        <f>SUM('Β2 Υλοποίηση ΠΥ'!I29:K29)</f>
        <v>0</v>
      </c>
      <c r="L29" s="99">
        <f>SUM('Β2 Υλοποίηση ΠΥ'!L29:N29)</f>
        <v>0</v>
      </c>
      <c r="M29" s="99">
        <f>SUM('Β2 Υλοποίηση ΠΥ'!O29:Q29)</f>
        <v>0</v>
      </c>
      <c r="N29" s="100">
        <f t="shared" si="7"/>
        <v>0</v>
      </c>
      <c r="O29" s="101" t="e">
        <f t="shared" si="8"/>
        <v>#DIV/0!</v>
      </c>
    </row>
    <row r="30" spans="1:15">
      <c r="A30" s="112">
        <f t="shared" si="9"/>
        <v>20</v>
      </c>
      <c r="B30" s="44"/>
      <c r="C30" s="36" t="s">
        <v>216</v>
      </c>
      <c r="D30" s="102">
        <f>'Β2 Υλοποίηση ΠΥ'!D30</f>
        <v>0</v>
      </c>
      <c r="E30" s="110">
        <f>D30/4</f>
        <v>0</v>
      </c>
      <c r="F30" s="111">
        <f>D30/4</f>
        <v>0</v>
      </c>
      <c r="G30" s="111">
        <f>D30/4</f>
        <v>0</v>
      </c>
      <c r="H30" s="111">
        <f>D30/4</f>
        <v>0</v>
      </c>
      <c r="I30" s="97">
        <f t="shared" si="6"/>
        <v>0</v>
      </c>
      <c r="J30" s="98">
        <f>SUM('Β2 Υλοποίηση ΠΥ'!F30:H30)</f>
        <v>0</v>
      </c>
      <c r="K30" s="109">
        <f>SUM('Β2 Υλοποίηση ΠΥ'!I30:K30)</f>
        <v>0</v>
      </c>
      <c r="L30" s="109">
        <f>SUM('Β2 Υλοποίηση ΠΥ'!L30:N30)</f>
        <v>0</v>
      </c>
      <c r="M30" s="109">
        <f>SUM('Β2 Υλοποίηση ΠΥ'!O30:Q30)</f>
        <v>0</v>
      </c>
      <c r="N30" s="100">
        <f t="shared" si="7"/>
        <v>0</v>
      </c>
      <c r="O30" s="101" t="e">
        <f t="shared" si="8"/>
        <v>#DIV/0!</v>
      </c>
    </row>
    <row r="31" spans="1:15">
      <c r="A31" s="112">
        <f t="shared" si="9"/>
        <v>21</v>
      </c>
      <c r="B31" s="35"/>
      <c r="C31" s="47" t="s">
        <v>22</v>
      </c>
      <c r="D31" s="102">
        <f>'Β2 Υλοποίηση ΠΥ'!D31</f>
        <v>0</v>
      </c>
      <c r="E31" s="48"/>
      <c r="F31" s="49"/>
      <c r="G31" s="49"/>
      <c r="H31" s="49"/>
      <c r="I31" s="97">
        <f t="shared" si="6"/>
        <v>0</v>
      </c>
      <c r="J31" s="98">
        <f>SUM('Β2 Υλοποίηση ΠΥ'!F31:H31)</f>
        <v>0</v>
      </c>
      <c r="K31" s="109">
        <f>SUM('Β2 Υλοποίηση ΠΥ'!I31:K31)</f>
        <v>0</v>
      </c>
      <c r="L31" s="109">
        <f>SUM('Β2 Υλοποίηση ΠΥ'!L31:N31)</f>
        <v>0</v>
      </c>
      <c r="M31" s="109">
        <f>SUM('Β2 Υλοποίηση ΠΥ'!O31:Q31)</f>
        <v>0</v>
      </c>
      <c r="N31" s="100">
        <f t="shared" si="7"/>
        <v>0</v>
      </c>
      <c r="O31" s="101" t="e">
        <f t="shared" si="8"/>
        <v>#DIV/0!</v>
      </c>
    </row>
    <row r="32" spans="1:15">
      <c r="A32" s="112">
        <f t="shared" si="9"/>
        <v>22</v>
      </c>
      <c r="B32" s="51"/>
      <c r="C32" s="50" t="s">
        <v>200</v>
      </c>
      <c r="D32" s="105">
        <f>SUM(D21:D31)</f>
        <v>0</v>
      </c>
      <c r="E32" s="106">
        <f>SUM(E21:E31)</f>
        <v>0</v>
      </c>
      <c r="F32" s="107">
        <f t="shared" ref="F32:I32" si="10">SUM(F21:F31)</f>
        <v>0</v>
      </c>
      <c r="G32" s="107">
        <f t="shared" si="10"/>
        <v>0</v>
      </c>
      <c r="H32" s="107">
        <f t="shared" si="10"/>
        <v>0</v>
      </c>
      <c r="I32" s="108">
        <f t="shared" si="10"/>
        <v>0</v>
      </c>
      <c r="J32" s="106">
        <f>SUM(J21:J31)</f>
        <v>0</v>
      </c>
      <c r="K32" s="107">
        <f t="shared" ref="K32:M32" si="11">SUM(K21:K31)</f>
        <v>0</v>
      </c>
      <c r="L32" s="107">
        <f t="shared" si="11"/>
        <v>0</v>
      </c>
      <c r="M32" s="107">
        <f t="shared" si="11"/>
        <v>0</v>
      </c>
      <c r="N32" s="108">
        <f>SUM(N21:N31)</f>
        <v>0</v>
      </c>
      <c r="O32" s="101" t="e">
        <f t="shared" si="8"/>
        <v>#DIV/0!</v>
      </c>
    </row>
    <row r="33" spans="1:15">
      <c r="A33" s="16"/>
      <c r="B33" s="51"/>
      <c r="C33" s="18"/>
      <c r="D33" s="58"/>
      <c r="E33" s="30"/>
      <c r="F33" s="31"/>
      <c r="G33" s="31"/>
      <c r="H33" s="31"/>
      <c r="I33" s="32"/>
      <c r="J33" s="30"/>
      <c r="K33" s="31"/>
      <c r="L33" s="31"/>
      <c r="M33" s="31"/>
      <c r="N33" s="32"/>
      <c r="O33" s="33"/>
    </row>
    <row r="34" spans="1:15">
      <c r="A34" s="104">
        <f>A32+1</f>
        <v>23</v>
      </c>
      <c r="B34" s="21"/>
      <c r="C34" s="52" t="s">
        <v>34</v>
      </c>
      <c r="D34" s="113">
        <f t="shared" ref="D34:N34" si="12">D18-D32</f>
        <v>0</v>
      </c>
      <c r="E34" s="114">
        <f t="shared" si="12"/>
        <v>0</v>
      </c>
      <c r="F34" s="115">
        <f t="shared" si="12"/>
        <v>0</v>
      </c>
      <c r="G34" s="115">
        <f t="shared" si="12"/>
        <v>0</v>
      </c>
      <c r="H34" s="115">
        <f t="shared" si="12"/>
        <v>0</v>
      </c>
      <c r="I34" s="116">
        <f t="shared" si="12"/>
        <v>0</v>
      </c>
      <c r="J34" s="117">
        <f t="shared" si="12"/>
        <v>0</v>
      </c>
      <c r="K34" s="115">
        <f t="shared" si="12"/>
        <v>0</v>
      </c>
      <c r="L34" s="115">
        <f t="shared" si="12"/>
        <v>0</v>
      </c>
      <c r="M34" s="115">
        <f t="shared" si="12"/>
        <v>0</v>
      </c>
      <c r="N34" s="116">
        <f t="shared" si="12"/>
        <v>0</v>
      </c>
      <c r="O34" s="33"/>
    </row>
    <row r="35" spans="1:15" ht="6" customHeight="1">
      <c r="A35" s="59"/>
      <c r="B35" s="60"/>
      <c r="C35" s="61"/>
      <c r="D35" s="62"/>
      <c r="E35" s="63"/>
      <c r="F35" s="63"/>
      <c r="G35" s="63"/>
      <c r="H35" s="63"/>
      <c r="I35" s="64"/>
      <c r="J35" s="65"/>
      <c r="K35" s="63"/>
      <c r="L35" s="63"/>
      <c r="M35" s="63"/>
      <c r="N35" s="64"/>
      <c r="O35" s="66"/>
    </row>
    <row r="36" spans="1:15" ht="18.75">
      <c r="A36" s="16"/>
      <c r="B36" s="67" t="s">
        <v>228</v>
      </c>
      <c r="C36" s="68"/>
      <c r="D36" s="69"/>
      <c r="E36" s="70"/>
      <c r="F36" s="70"/>
      <c r="G36" s="70"/>
      <c r="H36" s="70"/>
      <c r="I36" s="71"/>
      <c r="J36" s="72"/>
      <c r="K36" s="70"/>
      <c r="L36" s="70"/>
      <c r="M36" s="70"/>
      <c r="N36" s="70"/>
      <c r="O36" s="33"/>
    </row>
    <row r="37" spans="1:15">
      <c r="A37" s="123">
        <f>A34+1</f>
        <v>24</v>
      </c>
      <c r="B37" s="73"/>
      <c r="C37" s="74" t="s">
        <v>230</v>
      </c>
      <c r="D37" s="122">
        <f>'Β2 Υλοποίηση ΠΥ'!D37</f>
        <v>0</v>
      </c>
      <c r="E37" s="38"/>
      <c r="F37" s="38"/>
      <c r="G37" s="38"/>
      <c r="H37" s="38"/>
      <c r="I37" s="97">
        <f t="shared" ref="I37:I40" si="13">SUM(E37:H37)</f>
        <v>0</v>
      </c>
      <c r="J37" s="118">
        <f>SUM('Β2 Υλοποίηση ΠΥ'!F37:H37)</f>
        <v>0</v>
      </c>
      <c r="K37" s="119">
        <f>SUM('Β2 Υλοποίηση ΠΥ'!I37:K37)</f>
        <v>0</v>
      </c>
      <c r="L37" s="119">
        <f>SUM('Β2 Υλοποίηση ΠΥ'!L37:N37)</f>
        <v>0</v>
      </c>
      <c r="M37" s="119">
        <f>SUM('Β2 Υλοποίηση ΠΥ'!O37:Q37)</f>
        <v>0</v>
      </c>
      <c r="N37" s="120">
        <f>SUM(J37:M37)</f>
        <v>0</v>
      </c>
      <c r="O37" s="101" t="e">
        <f t="shared" ref="O37:O41" si="14">N37/D37*100</f>
        <v>#DIV/0!</v>
      </c>
    </row>
    <row r="38" spans="1:15">
      <c r="A38" s="123">
        <f>A37+1</f>
        <v>25</v>
      </c>
      <c r="B38" s="73"/>
      <c r="C38" s="74" t="s">
        <v>231</v>
      </c>
      <c r="D38" s="122">
        <f>'Β2 Υλοποίηση ΠΥ'!D38</f>
        <v>0</v>
      </c>
      <c r="E38" s="38"/>
      <c r="F38" s="38"/>
      <c r="G38" s="38"/>
      <c r="H38" s="38"/>
      <c r="I38" s="97">
        <f t="shared" si="13"/>
        <v>0</v>
      </c>
      <c r="J38" s="118">
        <f>SUM('Β2 Υλοποίηση ΠΥ'!F38:H38)</f>
        <v>0</v>
      </c>
      <c r="K38" s="119">
        <f>SUM('Β2 Υλοποίηση ΠΥ'!I38:K38)</f>
        <v>0</v>
      </c>
      <c r="L38" s="119">
        <f>SUM('Β2 Υλοποίηση ΠΥ'!L38:N38)</f>
        <v>0</v>
      </c>
      <c r="M38" s="119">
        <f>SUM('Β2 Υλοποίηση ΠΥ'!O38:Q38)</f>
        <v>0</v>
      </c>
      <c r="N38" s="120">
        <f t="shared" ref="N38:N40" si="15">SUM(J38:M38)</f>
        <v>0</v>
      </c>
      <c r="O38" s="101" t="e">
        <f t="shared" si="14"/>
        <v>#DIV/0!</v>
      </c>
    </row>
    <row r="39" spans="1:15">
      <c r="A39" s="123">
        <f>A38+1</f>
        <v>26</v>
      </c>
      <c r="B39" s="73" t="s">
        <v>30</v>
      </c>
      <c r="C39" s="74" t="s">
        <v>222</v>
      </c>
      <c r="D39" s="122">
        <f>'Β2 Υλοποίηση ΠΥ'!D39</f>
        <v>0</v>
      </c>
      <c r="E39" s="38"/>
      <c r="F39" s="38"/>
      <c r="G39" s="38"/>
      <c r="H39" s="38"/>
      <c r="I39" s="97">
        <f t="shared" si="13"/>
        <v>0</v>
      </c>
      <c r="J39" s="109">
        <f>SUM('Β2 Υλοποίηση ΠΥ'!F39:H39)</f>
        <v>0</v>
      </c>
      <c r="K39" s="99">
        <f>SUM('Β2 Υλοποίηση ΠΥ'!I39:K39)</f>
        <v>0</v>
      </c>
      <c r="L39" s="99">
        <f>SUM('Β2 Υλοποίηση ΠΥ'!L39:N39)</f>
        <v>0</v>
      </c>
      <c r="M39" s="99">
        <f>SUM('Β2 Υλοποίηση ΠΥ'!O39:Q39)</f>
        <v>0</v>
      </c>
      <c r="N39" s="121">
        <f t="shared" si="15"/>
        <v>0</v>
      </c>
      <c r="O39" s="101" t="e">
        <f t="shared" si="14"/>
        <v>#DIV/0!</v>
      </c>
    </row>
    <row r="40" spans="1:15">
      <c r="A40" s="123">
        <f>A39+1</f>
        <v>27</v>
      </c>
      <c r="B40" s="73"/>
      <c r="C40" s="74" t="s">
        <v>33</v>
      </c>
      <c r="D40" s="122">
        <f>'Β2 Υλοποίηση ΠΥ'!D40</f>
        <v>0</v>
      </c>
      <c r="E40" s="38"/>
      <c r="F40" s="38"/>
      <c r="G40" s="38"/>
      <c r="H40" s="38"/>
      <c r="I40" s="97">
        <f t="shared" si="13"/>
        <v>0</v>
      </c>
      <c r="J40" s="109">
        <f>SUM('Β2 Υλοποίηση ΠΥ'!F40:H40)</f>
        <v>0</v>
      </c>
      <c r="K40" s="99">
        <f>SUM('Β2 Υλοποίηση ΠΥ'!I40:K40)</f>
        <v>0</v>
      </c>
      <c r="L40" s="99">
        <f>SUM('Β2 Υλοποίηση ΠΥ'!L40:N40)</f>
        <v>0</v>
      </c>
      <c r="M40" s="99">
        <f>SUM('Β2 Υλοποίηση ΠΥ'!O40:Q40)</f>
        <v>0</v>
      </c>
      <c r="N40" s="121">
        <f t="shared" si="15"/>
        <v>0</v>
      </c>
      <c r="O40" s="101" t="e">
        <f t="shared" si="14"/>
        <v>#DIV/0!</v>
      </c>
    </row>
    <row r="41" spans="1:15">
      <c r="A41" s="124">
        <f>A40+1</f>
        <v>28</v>
      </c>
      <c r="B41" s="77"/>
      <c r="C41" s="78" t="s">
        <v>229</v>
      </c>
      <c r="D41" s="125">
        <f>SUM(D37:D40)</f>
        <v>0</v>
      </c>
      <c r="E41" s="125">
        <f t="shared" ref="E41:N41" si="16">SUM(E37:E40)</f>
        <v>0</v>
      </c>
      <c r="F41" s="125">
        <f t="shared" si="16"/>
        <v>0</v>
      </c>
      <c r="G41" s="125">
        <f t="shared" si="16"/>
        <v>0</v>
      </c>
      <c r="H41" s="125">
        <f t="shared" si="16"/>
        <v>0</v>
      </c>
      <c r="I41" s="125">
        <f t="shared" si="16"/>
        <v>0</v>
      </c>
      <c r="J41" s="125">
        <f t="shared" si="16"/>
        <v>0</v>
      </c>
      <c r="K41" s="125">
        <f t="shared" si="16"/>
        <v>0</v>
      </c>
      <c r="L41" s="125">
        <f t="shared" si="16"/>
        <v>0</v>
      </c>
      <c r="M41" s="125">
        <f t="shared" si="16"/>
        <v>0</v>
      </c>
      <c r="N41" s="125">
        <f t="shared" si="16"/>
        <v>0</v>
      </c>
      <c r="O41" s="101" t="e">
        <f t="shared" si="14"/>
        <v>#DIV/0!</v>
      </c>
    </row>
    <row r="42" spans="1:15">
      <c r="A42" s="79"/>
      <c r="B42" s="79"/>
      <c r="C42" s="80" t="s">
        <v>244</v>
      </c>
      <c r="D42" s="75"/>
      <c r="E42" s="38"/>
      <c r="F42" s="38"/>
      <c r="G42" s="38"/>
      <c r="H42" s="38"/>
      <c r="I42" s="81"/>
      <c r="J42" s="82"/>
      <c r="K42" s="38"/>
      <c r="L42" s="38"/>
      <c r="M42" s="38"/>
      <c r="N42" s="38"/>
      <c r="O42" s="43"/>
    </row>
    <row r="43" spans="1:15">
      <c r="A43" s="123">
        <f>A41+1</f>
        <v>29</v>
      </c>
      <c r="B43" s="73" t="s">
        <v>31</v>
      </c>
      <c r="C43" s="74" t="s">
        <v>35</v>
      </c>
      <c r="D43" s="122">
        <f>'Β2 Υλοποίηση ΠΥ'!D43</f>
        <v>0</v>
      </c>
      <c r="E43" s="37"/>
      <c r="F43" s="38"/>
      <c r="G43" s="38"/>
      <c r="H43" s="38"/>
      <c r="I43" s="97">
        <f t="shared" ref="I43:I50" si="17">SUM(E43:H43)</f>
        <v>0</v>
      </c>
      <c r="J43" s="126">
        <f>SUM('Β2 Υλοποίηση ΠΥ'!F43:H43)</f>
        <v>0</v>
      </c>
      <c r="K43" s="111">
        <f>SUM('Β2 Υλοποίηση ΠΥ'!I43:K43)</f>
        <v>0</v>
      </c>
      <c r="L43" s="111">
        <f>SUM('Β2 Υλοποίηση ΠΥ'!L43:N43)</f>
        <v>0</v>
      </c>
      <c r="M43" s="111">
        <f>SUM('Β2 Υλοποίηση ΠΥ'!O43:Q43)</f>
        <v>0</v>
      </c>
      <c r="N43" s="121">
        <f t="shared" ref="N43:N50" si="18">SUM(J43:M43)</f>
        <v>0</v>
      </c>
      <c r="O43" s="101" t="e">
        <f t="shared" ref="O43:O51" si="19">N43/D43*100</f>
        <v>#DIV/0!</v>
      </c>
    </row>
    <row r="44" spans="1:15">
      <c r="A44" s="123">
        <f>A43+1</f>
        <v>30</v>
      </c>
      <c r="B44" s="73"/>
      <c r="C44" s="74" t="s">
        <v>36</v>
      </c>
      <c r="D44" s="122">
        <f>'Β2 Υλοποίηση ΠΥ'!D44</f>
        <v>0</v>
      </c>
      <c r="E44" s="37"/>
      <c r="F44" s="38"/>
      <c r="G44" s="38"/>
      <c r="H44" s="38"/>
      <c r="I44" s="97">
        <f t="shared" si="17"/>
        <v>0</v>
      </c>
      <c r="J44" s="126">
        <f>SUM('Β2 Υλοποίηση ΠΥ'!F44:H44)</f>
        <v>0</v>
      </c>
      <c r="K44" s="111">
        <f>SUM('Β2 Υλοποίηση ΠΥ'!I44:K44)</f>
        <v>0</v>
      </c>
      <c r="L44" s="111">
        <f>SUM('Β2 Υλοποίηση ΠΥ'!L44:N44)</f>
        <v>0</v>
      </c>
      <c r="M44" s="111">
        <f>SUM('Β2 Υλοποίηση ΠΥ'!O44:Q44)</f>
        <v>0</v>
      </c>
      <c r="N44" s="121">
        <f t="shared" si="18"/>
        <v>0</v>
      </c>
      <c r="O44" s="101" t="e">
        <f t="shared" si="19"/>
        <v>#DIV/0!</v>
      </c>
    </row>
    <row r="45" spans="1:15">
      <c r="A45" s="123">
        <f>A44+1</f>
        <v>31</v>
      </c>
      <c r="B45" s="73"/>
      <c r="C45" s="74" t="s">
        <v>37</v>
      </c>
      <c r="D45" s="122">
        <f>'Β2 Υλοποίηση ΠΥ'!D45</f>
        <v>0</v>
      </c>
      <c r="E45" s="37"/>
      <c r="F45" s="38"/>
      <c r="G45" s="38"/>
      <c r="H45" s="38"/>
      <c r="I45" s="97">
        <f t="shared" si="17"/>
        <v>0</v>
      </c>
      <c r="J45" s="126">
        <f>SUM('Β2 Υλοποίηση ΠΥ'!F45:H45)</f>
        <v>0</v>
      </c>
      <c r="K45" s="111">
        <f>SUM('Β2 Υλοποίηση ΠΥ'!I45:K45)</f>
        <v>0</v>
      </c>
      <c r="L45" s="111">
        <f>SUM('Β2 Υλοποίηση ΠΥ'!L45:N45)</f>
        <v>0</v>
      </c>
      <c r="M45" s="111">
        <f>SUM('Β2 Υλοποίηση ΠΥ'!O45:Q45)</f>
        <v>0</v>
      </c>
      <c r="N45" s="121">
        <f t="shared" si="18"/>
        <v>0</v>
      </c>
      <c r="O45" s="101" t="e">
        <f t="shared" si="19"/>
        <v>#DIV/0!</v>
      </c>
    </row>
    <row r="46" spans="1:15">
      <c r="A46" s="123">
        <f>A45+1</f>
        <v>32</v>
      </c>
      <c r="B46" s="73"/>
      <c r="C46" s="74" t="s">
        <v>38</v>
      </c>
      <c r="D46" s="122">
        <f>'Β2 Υλοποίηση ΠΥ'!D46</f>
        <v>0</v>
      </c>
      <c r="E46" s="37"/>
      <c r="F46" s="38"/>
      <c r="G46" s="38"/>
      <c r="H46" s="38"/>
      <c r="I46" s="97">
        <f t="shared" si="17"/>
        <v>0</v>
      </c>
      <c r="J46" s="126">
        <f>SUM('Β2 Υλοποίηση ΠΥ'!F46:H46)</f>
        <v>0</v>
      </c>
      <c r="K46" s="111">
        <f>SUM('Β2 Υλοποίηση ΠΥ'!I46:K46)</f>
        <v>0</v>
      </c>
      <c r="L46" s="111">
        <f>SUM('Β2 Υλοποίηση ΠΥ'!L46:N46)</f>
        <v>0</v>
      </c>
      <c r="M46" s="111">
        <f>SUM('Β2 Υλοποίηση ΠΥ'!O46:Q46)</f>
        <v>0</v>
      </c>
      <c r="N46" s="121">
        <f t="shared" si="18"/>
        <v>0</v>
      </c>
      <c r="O46" s="101" t="e">
        <f t="shared" si="19"/>
        <v>#DIV/0!</v>
      </c>
    </row>
    <row r="47" spans="1:15">
      <c r="A47" s="83"/>
      <c r="B47" s="84"/>
      <c r="C47" s="85" t="s">
        <v>245</v>
      </c>
      <c r="D47" s="75"/>
      <c r="E47" s="37"/>
      <c r="F47" s="38"/>
      <c r="G47" s="38"/>
      <c r="H47" s="38"/>
      <c r="I47" s="39"/>
      <c r="J47" s="82"/>
      <c r="K47" s="38"/>
      <c r="L47" s="38"/>
      <c r="M47" s="38"/>
      <c r="N47" s="76"/>
      <c r="O47" s="43"/>
    </row>
    <row r="48" spans="1:15">
      <c r="A48" s="123">
        <f>A46+1</f>
        <v>33</v>
      </c>
      <c r="B48" s="73"/>
      <c r="C48" s="74" t="s">
        <v>233</v>
      </c>
      <c r="D48" s="102">
        <f>'Β2 Υλοποίηση ΠΥ'!D48</f>
        <v>0</v>
      </c>
      <c r="E48" s="48"/>
      <c r="F48" s="49"/>
      <c r="G48" s="49"/>
      <c r="H48" s="49"/>
      <c r="I48" s="97">
        <f t="shared" si="17"/>
        <v>0</v>
      </c>
      <c r="J48" s="126">
        <f>SUM('Β2 Υλοποίηση ΠΥ'!F48:H48)</f>
        <v>0</v>
      </c>
      <c r="K48" s="111">
        <f>SUM('Β2 Υλοποίηση ΠΥ'!I48:K48)</f>
        <v>0</v>
      </c>
      <c r="L48" s="111">
        <f>SUM('Β2 Υλοποίηση ΠΥ'!L48:N48)</f>
        <v>0</v>
      </c>
      <c r="M48" s="111">
        <f>SUM('Β2 Υλοποίηση ΠΥ'!O48:Q48)</f>
        <v>0</v>
      </c>
      <c r="N48" s="121">
        <f t="shared" si="18"/>
        <v>0</v>
      </c>
      <c r="O48" s="101" t="e">
        <f t="shared" si="19"/>
        <v>#DIV/0!</v>
      </c>
    </row>
    <row r="49" spans="1:15">
      <c r="A49" s="123">
        <f>A48+1</f>
        <v>34</v>
      </c>
      <c r="B49" s="73" t="s">
        <v>31</v>
      </c>
      <c r="C49" s="74" t="s">
        <v>223</v>
      </c>
      <c r="D49" s="102">
        <f>'Β2 Υλοποίηση ΠΥ'!D49</f>
        <v>0</v>
      </c>
      <c r="E49" s="48"/>
      <c r="F49" s="49"/>
      <c r="G49" s="49"/>
      <c r="H49" s="49"/>
      <c r="I49" s="97">
        <f t="shared" si="17"/>
        <v>0</v>
      </c>
      <c r="J49" s="126">
        <f>SUM('Β2 Υλοποίηση ΠΥ'!F49:H49)</f>
        <v>0</v>
      </c>
      <c r="K49" s="111">
        <f>SUM('Β2 Υλοποίηση ΠΥ'!I49:K49)</f>
        <v>0</v>
      </c>
      <c r="L49" s="111">
        <f>SUM('Β2 Υλοποίηση ΠΥ'!L49:N49)</f>
        <v>0</v>
      </c>
      <c r="M49" s="111">
        <f>SUM('Β2 Υλοποίηση ΠΥ'!O49:Q49)</f>
        <v>0</v>
      </c>
      <c r="N49" s="121">
        <f t="shared" si="18"/>
        <v>0</v>
      </c>
      <c r="O49" s="101" t="e">
        <f t="shared" si="19"/>
        <v>#DIV/0!</v>
      </c>
    </row>
    <row r="50" spans="1:15">
      <c r="A50" s="123">
        <f>A49+1</f>
        <v>35</v>
      </c>
      <c r="B50" s="73" t="s">
        <v>30</v>
      </c>
      <c r="C50" s="86" t="s">
        <v>218</v>
      </c>
      <c r="D50" s="102">
        <f>'Β2 Υλοποίηση ΠΥ'!D50</f>
        <v>0</v>
      </c>
      <c r="E50" s="48"/>
      <c r="F50" s="49"/>
      <c r="G50" s="49"/>
      <c r="H50" s="49"/>
      <c r="I50" s="97">
        <f t="shared" si="17"/>
        <v>0</v>
      </c>
      <c r="J50" s="126">
        <f>SUM('Β2 Υλοποίηση ΠΥ'!F50:H50)</f>
        <v>0</v>
      </c>
      <c r="K50" s="111">
        <f>SUM('Β2 Υλοποίηση ΠΥ'!I50:K50)</f>
        <v>0</v>
      </c>
      <c r="L50" s="111">
        <f>SUM('Β2 Υλοποίηση ΠΥ'!L50:N50)</f>
        <v>0</v>
      </c>
      <c r="M50" s="111">
        <f>SUM('Β2 Υλοποίηση ΠΥ'!O50:Q50)</f>
        <v>0</v>
      </c>
      <c r="N50" s="121">
        <f t="shared" si="18"/>
        <v>0</v>
      </c>
      <c r="O50" s="101" t="e">
        <f t="shared" si="19"/>
        <v>#DIV/0!</v>
      </c>
    </row>
    <row r="51" spans="1:15" ht="15.75" thickBot="1">
      <c r="A51" s="124">
        <f>A50+1</f>
        <v>36</v>
      </c>
      <c r="B51" s="87"/>
      <c r="C51" s="78" t="s">
        <v>224</v>
      </c>
      <c r="D51" s="127">
        <f t="shared" ref="D51:N51" si="20">SUM(D41:D50)</f>
        <v>0</v>
      </c>
      <c r="E51" s="127">
        <f t="shared" si="20"/>
        <v>0</v>
      </c>
      <c r="F51" s="127">
        <f t="shared" si="20"/>
        <v>0</v>
      </c>
      <c r="G51" s="127">
        <f t="shared" si="20"/>
        <v>0</v>
      </c>
      <c r="H51" s="127">
        <f t="shared" si="20"/>
        <v>0</v>
      </c>
      <c r="I51" s="127">
        <f t="shared" si="20"/>
        <v>0</v>
      </c>
      <c r="J51" s="128">
        <f t="shared" si="20"/>
        <v>0</v>
      </c>
      <c r="K51" s="127">
        <f t="shared" si="20"/>
        <v>0</v>
      </c>
      <c r="L51" s="127">
        <f t="shared" si="20"/>
        <v>0</v>
      </c>
      <c r="M51" s="127">
        <f t="shared" si="20"/>
        <v>0</v>
      </c>
      <c r="N51" s="127">
        <f t="shared" si="20"/>
        <v>0</v>
      </c>
      <c r="O51" s="101" t="e">
        <f t="shared" si="19"/>
        <v>#DIV/0!</v>
      </c>
    </row>
    <row r="52" spans="1:15" ht="15.75" thickTop="1">
      <c r="A52" s="88"/>
      <c r="B52" s="10"/>
      <c r="C52" s="10"/>
      <c r="D52" s="89"/>
      <c r="E52" s="30"/>
      <c r="F52" s="31"/>
      <c r="G52" s="31"/>
      <c r="H52" s="31"/>
      <c r="I52" s="32"/>
      <c r="J52" s="90"/>
      <c r="K52" s="31"/>
      <c r="L52" s="31"/>
      <c r="M52" s="31"/>
      <c r="N52" s="32"/>
      <c r="O52" s="33"/>
    </row>
    <row r="53" spans="1:15">
      <c r="A53" s="88"/>
      <c r="B53" s="91" t="s">
        <v>39</v>
      </c>
      <c r="C53" s="91"/>
      <c r="D53" s="89"/>
      <c r="E53" s="30"/>
      <c r="F53" s="31"/>
      <c r="G53" s="31"/>
      <c r="H53" s="31"/>
      <c r="I53" s="32"/>
      <c r="J53" s="90"/>
      <c r="K53" s="31"/>
      <c r="L53" s="31"/>
      <c r="M53" s="31"/>
      <c r="N53" s="32"/>
      <c r="O53" s="33"/>
    </row>
    <row r="54" spans="1:15">
      <c r="A54" s="88"/>
      <c r="B54" s="10"/>
      <c r="C54" s="10" t="s">
        <v>50</v>
      </c>
      <c r="D54" s="102">
        <f>'Β2 Υλοποίηση ΠΥ'!D54</f>
        <v>0</v>
      </c>
      <c r="E54" s="98">
        <f>J54</f>
        <v>0</v>
      </c>
      <c r="F54" s="99">
        <f>E56</f>
        <v>0</v>
      </c>
      <c r="G54" s="99">
        <f>F56</f>
        <v>0</v>
      </c>
      <c r="H54" s="99">
        <f>G56</f>
        <v>0</v>
      </c>
      <c r="I54" s="100">
        <f>E54</f>
        <v>0</v>
      </c>
      <c r="J54" s="109">
        <f>'Β2 Υλοποίηση ΠΥ'!F54</f>
        <v>0</v>
      </c>
      <c r="K54" s="99">
        <f>J56</f>
        <v>0</v>
      </c>
      <c r="L54" s="99">
        <f>K56</f>
        <v>0</v>
      </c>
      <c r="M54" s="99">
        <f>L56</f>
        <v>0</v>
      </c>
      <c r="N54" s="100">
        <f>J54</f>
        <v>0</v>
      </c>
      <c r="O54" s="33"/>
    </row>
    <row r="55" spans="1:15">
      <c r="A55" s="88"/>
      <c r="B55" s="10"/>
      <c r="C55" s="10" t="s">
        <v>224</v>
      </c>
      <c r="D55" s="129">
        <f>D51</f>
        <v>0</v>
      </c>
      <c r="E55" s="130">
        <f t="shared" ref="E55:M55" si="21">E51</f>
        <v>0</v>
      </c>
      <c r="F55" s="131">
        <f t="shared" si="21"/>
        <v>0</v>
      </c>
      <c r="G55" s="131">
        <f t="shared" si="21"/>
        <v>0</v>
      </c>
      <c r="H55" s="131">
        <f t="shared" si="21"/>
        <v>0</v>
      </c>
      <c r="I55" s="132">
        <f t="shared" si="21"/>
        <v>0</v>
      </c>
      <c r="J55" s="133">
        <f t="shared" si="21"/>
        <v>0</v>
      </c>
      <c r="K55" s="131">
        <f t="shared" si="21"/>
        <v>0</v>
      </c>
      <c r="L55" s="131">
        <f t="shared" si="21"/>
        <v>0</v>
      </c>
      <c r="M55" s="131">
        <f t="shared" si="21"/>
        <v>0</v>
      </c>
      <c r="N55" s="132">
        <f t="shared" ref="N55" si="22">N51</f>
        <v>0</v>
      </c>
      <c r="O55" s="33"/>
    </row>
    <row r="56" spans="1:15">
      <c r="A56" s="88"/>
      <c r="B56" s="10"/>
      <c r="C56" s="10" t="s">
        <v>51</v>
      </c>
      <c r="D56" s="134">
        <f>D54+D55</f>
        <v>0</v>
      </c>
      <c r="E56" s="135">
        <f>E54+E55</f>
        <v>0</v>
      </c>
      <c r="F56" s="136">
        <f t="shared" ref="F56:M56" si="23">F54+F55</f>
        <v>0</v>
      </c>
      <c r="G56" s="136">
        <f t="shared" si="23"/>
        <v>0</v>
      </c>
      <c r="H56" s="136">
        <f t="shared" si="23"/>
        <v>0</v>
      </c>
      <c r="I56" s="137">
        <f t="shared" si="23"/>
        <v>0</v>
      </c>
      <c r="J56" s="138">
        <f t="shared" si="23"/>
        <v>0</v>
      </c>
      <c r="K56" s="136">
        <f t="shared" si="23"/>
        <v>0</v>
      </c>
      <c r="L56" s="136">
        <f t="shared" si="23"/>
        <v>0</v>
      </c>
      <c r="M56" s="136">
        <f t="shared" si="23"/>
        <v>0</v>
      </c>
      <c r="N56" s="137">
        <f t="shared" ref="N56" si="24">N54+N55</f>
        <v>0</v>
      </c>
      <c r="O56" s="33"/>
    </row>
    <row r="57" spans="1:15">
      <c r="A57" s="88"/>
      <c r="B57" s="10"/>
      <c r="C57" s="10"/>
      <c r="D57" s="92"/>
      <c r="E57" s="30"/>
      <c r="F57" s="31"/>
      <c r="G57" s="31"/>
      <c r="H57" s="31"/>
      <c r="I57" s="93"/>
      <c r="J57" s="90"/>
      <c r="K57" s="31"/>
      <c r="L57" s="31"/>
      <c r="M57" s="31"/>
      <c r="N57" s="93"/>
      <c r="O57" s="33"/>
    </row>
    <row r="58" spans="1:15" ht="19.5" customHeight="1">
      <c r="A58" s="88"/>
      <c r="B58" s="91" t="s">
        <v>47</v>
      </c>
      <c r="C58" s="91"/>
      <c r="D58" s="92"/>
      <c r="E58" s="30"/>
      <c r="F58" s="31"/>
      <c r="G58" s="31"/>
      <c r="H58" s="31"/>
      <c r="I58" s="93"/>
      <c r="J58" s="90"/>
      <c r="K58" s="31"/>
      <c r="L58" s="31"/>
      <c r="M58" s="31"/>
      <c r="N58" s="93"/>
      <c r="O58" s="33"/>
    </row>
    <row r="59" spans="1:15">
      <c r="A59" s="88"/>
      <c r="B59" s="10"/>
      <c r="C59" s="10" t="s">
        <v>50</v>
      </c>
      <c r="D59" s="102">
        <f>'Β2 Υλοποίηση ΠΥ'!D59</f>
        <v>0</v>
      </c>
      <c r="E59" s="98">
        <f>J59</f>
        <v>0</v>
      </c>
      <c r="F59" s="99">
        <f>E65</f>
        <v>0</v>
      </c>
      <c r="G59" s="99">
        <f>F65</f>
        <v>0</v>
      </c>
      <c r="H59" s="99">
        <f>G65</f>
        <v>0</v>
      </c>
      <c r="I59" s="100">
        <f>E59</f>
        <v>0</v>
      </c>
      <c r="J59" s="126">
        <f>'Β2 Υλοποίηση ΠΥ'!F59</f>
        <v>0</v>
      </c>
      <c r="K59" s="99">
        <f>J65</f>
        <v>0</v>
      </c>
      <c r="L59" s="99">
        <f t="shared" ref="L59:M59" si="25">K65</f>
        <v>0</v>
      </c>
      <c r="M59" s="99">
        <f t="shared" si="25"/>
        <v>0</v>
      </c>
      <c r="N59" s="100">
        <f>J59</f>
        <v>0</v>
      </c>
      <c r="O59" s="94"/>
    </row>
    <row r="60" spans="1:15">
      <c r="A60" s="88"/>
      <c r="B60" s="10"/>
      <c r="C60" s="10" t="s">
        <v>465</v>
      </c>
      <c r="D60" s="102">
        <f>'Β2 Υλοποίηση ΠΥ'!D60</f>
        <v>0</v>
      </c>
      <c r="E60" s="40"/>
      <c r="F60" s="41"/>
      <c r="G60" s="41"/>
      <c r="H60" s="41"/>
      <c r="I60" s="42"/>
      <c r="J60" s="126">
        <f>SUM('Β2 Υλοποίηση ΠΥ'!F60:H60)</f>
        <v>0</v>
      </c>
      <c r="K60" s="99">
        <f>SUM('Β2 Υλοποίηση ΠΥ'!I60:K60)</f>
        <v>0</v>
      </c>
      <c r="L60" s="99">
        <f>SUM('Β2 Υλοποίηση ΠΥ'!L60:N60)</f>
        <v>0</v>
      </c>
      <c r="M60" s="99">
        <f>SUM('Β2 Υλοποίηση ΠΥ'!O60:Q60)</f>
        <v>0</v>
      </c>
      <c r="N60" s="100">
        <f>SUM(J60:M60)</f>
        <v>0</v>
      </c>
      <c r="O60" s="94"/>
    </row>
    <row r="61" spans="1:15">
      <c r="A61" s="88"/>
      <c r="B61" s="10"/>
      <c r="C61" s="10" t="s">
        <v>466</v>
      </c>
      <c r="D61" s="102">
        <f>'Β2 Υλοποίηση ΠΥ'!D61</f>
        <v>0</v>
      </c>
      <c r="E61" s="40"/>
      <c r="F61" s="41"/>
      <c r="G61" s="41"/>
      <c r="H61" s="41"/>
      <c r="I61" s="42"/>
      <c r="J61" s="126">
        <f>SUM('Β2 Υλοποίηση ΠΥ'!F61:H61)</f>
        <v>0</v>
      </c>
      <c r="K61" s="99">
        <f>SUM('Β2 Υλοποίηση ΠΥ'!I61:K61)</f>
        <v>0</v>
      </c>
      <c r="L61" s="99">
        <f>SUM('Β2 Υλοποίηση ΠΥ'!L61:N61)</f>
        <v>0</v>
      </c>
      <c r="M61" s="99">
        <f>SUM('Β2 Υλοποίηση ΠΥ'!O61:Q61)</f>
        <v>0</v>
      </c>
      <c r="N61" s="100">
        <f>SUM(J61:M61)</f>
        <v>0</v>
      </c>
      <c r="O61" s="94"/>
    </row>
    <row r="62" spans="1:15">
      <c r="A62" s="88"/>
      <c r="B62" s="10"/>
      <c r="C62" s="10" t="s">
        <v>467</v>
      </c>
      <c r="D62" s="407">
        <f>'Β2 Υλοποίηση ΠΥ'!D62</f>
        <v>0</v>
      </c>
      <c r="E62" s="40"/>
      <c r="F62" s="41"/>
      <c r="G62" s="41"/>
      <c r="H62" s="41"/>
      <c r="I62" s="42"/>
      <c r="J62" s="109">
        <f>SUM('Β2 Υλοποίηση ΠΥ'!F62:H62)</f>
        <v>0</v>
      </c>
      <c r="K62" s="109">
        <f>SUM('Β2 Υλοποίηση ΠΥ'!I62:K62)</f>
        <v>0</v>
      </c>
      <c r="L62" s="109">
        <f>SUM('Β2 Υλοποίηση ΠΥ'!L62:N62)</f>
        <v>0</v>
      </c>
      <c r="M62" s="109">
        <f>SUM('Β2 Υλοποίηση ΠΥ'!O62:Q62)</f>
        <v>0</v>
      </c>
      <c r="N62" s="100">
        <f>SUM(J62:M62)</f>
        <v>0</v>
      </c>
      <c r="O62" s="94"/>
    </row>
    <row r="63" spans="1:15">
      <c r="A63" s="88"/>
      <c r="B63" s="10"/>
      <c r="C63" s="10" t="s">
        <v>48</v>
      </c>
      <c r="D63" s="144">
        <f>-D48</f>
        <v>0</v>
      </c>
      <c r="E63" s="139">
        <f>-E48</f>
        <v>0</v>
      </c>
      <c r="F63" s="119">
        <f>-F48</f>
        <v>0</v>
      </c>
      <c r="G63" s="119">
        <f>-G48</f>
        <v>0</v>
      </c>
      <c r="H63" s="119">
        <f>-H48</f>
        <v>0</v>
      </c>
      <c r="I63" s="140">
        <f t="shared" ref="I63:N63" si="26">-I48</f>
        <v>0</v>
      </c>
      <c r="J63" s="118">
        <f t="shared" si="26"/>
        <v>0</v>
      </c>
      <c r="K63" s="119">
        <f t="shared" si="26"/>
        <v>0</v>
      </c>
      <c r="L63" s="119">
        <f t="shared" si="26"/>
        <v>0</v>
      </c>
      <c r="M63" s="119">
        <f t="shared" si="26"/>
        <v>0</v>
      </c>
      <c r="N63" s="140">
        <f t="shared" si="26"/>
        <v>0</v>
      </c>
      <c r="O63" s="94"/>
    </row>
    <row r="64" spans="1:15">
      <c r="A64" s="88"/>
      <c r="B64" s="10"/>
      <c r="C64" s="95" t="s">
        <v>49</v>
      </c>
      <c r="D64" s="102">
        <f>'Β2 Υλοποίηση ΠΥ'!D64</f>
        <v>0</v>
      </c>
      <c r="E64" s="30"/>
      <c r="F64" s="31"/>
      <c r="G64" s="31"/>
      <c r="H64" s="31"/>
      <c r="I64" s="141">
        <f>SUM(E64:H64)</f>
        <v>0</v>
      </c>
      <c r="J64" s="142">
        <f>SUM('Β2 Υλοποίηση ΠΥ'!F64:H64)</f>
        <v>0</v>
      </c>
      <c r="K64" s="143">
        <f>SUM('Β2 Υλοποίηση ΠΥ'!I64:K64)</f>
        <v>0</v>
      </c>
      <c r="L64" s="143">
        <f>SUM('Β2 Υλοποίηση ΠΥ'!L64:N64)</f>
        <v>0</v>
      </c>
      <c r="M64" s="143">
        <f>SUM('Β2 Υλοποίηση ΠΥ'!O64:Q64)</f>
        <v>0</v>
      </c>
      <c r="N64" s="141">
        <f>SUM(J64:M64)</f>
        <v>0</v>
      </c>
      <c r="O64" s="33"/>
    </row>
    <row r="65" spans="1:15">
      <c r="A65" s="88"/>
      <c r="B65" s="10"/>
      <c r="C65" s="10" t="s">
        <v>51</v>
      </c>
      <c r="D65" s="134">
        <f>D59+D63-D64+D60-D61+D62</f>
        <v>0</v>
      </c>
      <c r="E65" s="135">
        <f>E59+E63-E64+E60-E61+E62</f>
        <v>0</v>
      </c>
      <c r="F65" s="135">
        <f t="shared" ref="F65:I65" si="27">F59+F63-F64+F60-F61+F62</f>
        <v>0</v>
      </c>
      <c r="G65" s="135">
        <f t="shared" si="27"/>
        <v>0</v>
      </c>
      <c r="H65" s="135">
        <f t="shared" si="27"/>
        <v>0</v>
      </c>
      <c r="I65" s="135">
        <f t="shared" si="27"/>
        <v>0</v>
      </c>
      <c r="J65" s="138">
        <f>J59+J63-J64+J60-J61+J62</f>
        <v>0</v>
      </c>
      <c r="K65" s="138">
        <f t="shared" ref="K65:M65" si="28">K59+K63-K64+K60-K61+K62</f>
        <v>0</v>
      </c>
      <c r="L65" s="138">
        <f t="shared" si="28"/>
        <v>0</v>
      </c>
      <c r="M65" s="138">
        <f t="shared" si="28"/>
        <v>0</v>
      </c>
      <c r="N65" s="137">
        <f>N59+N63-N64+N60-N61+N62</f>
        <v>0</v>
      </c>
      <c r="O65" s="33"/>
    </row>
    <row r="66" spans="1:15">
      <c r="A66" s="88"/>
      <c r="B66" s="10"/>
      <c r="C66" s="10"/>
      <c r="D66" s="92"/>
      <c r="E66" s="30"/>
      <c r="F66" s="31"/>
      <c r="G66" s="31"/>
      <c r="H66" s="31"/>
      <c r="I66" s="93"/>
      <c r="J66" s="90"/>
      <c r="K66" s="31"/>
      <c r="L66" s="31"/>
      <c r="M66" s="31"/>
      <c r="N66" s="93"/>
      <c r="O66" s="33"/>
    </row>
    <row r="67" spans="1:15" ht="15.75" customHeight="1">
      <c r="A67" s="88"/>
      <c r="B67" s="410" t="s">
        <v>2</v>
      </c>
      <c r="C67" s="410"/>
      <c r="D67" s="92"/>
      <c r="E67" s="30"/>
      <c r="F67" s="31"/>
      <c r="G67" s="31"/>
      <c r="H67" s="31"/>
      <c r="I67" s="93"/>
      <c r="J67" s="90"/>
      <c r="K67" s="31"/>
      <c r="L67" s="31"/>
      <c r="M67" s="31"/>
      <c r="N67" s="93"/>
      <c r="O67" s="33"/>
    </row>
    <row r="68" spans="1:15">
      <c r="A68" s="88"/>
      <c r="B68" s="10"/>
      <c r="C68" s="10" t="s">
        <v>50</v>
      </c>
      <c r="D68" s="102">
        <f>'Β2 Υλοποίηση ΠΥ'!D68</f>
        <v>0</v>
      </c>
      <c r="E68" s="98">
        <f>J68</f>
        <v>0</v>
      </c>
      <c r="F68" s="99">
        <f>E72</f>
        <v>0</v>
      </c>
      <c r="G68" s="99">
        <f t="shared" ref="G68:H68" si="29">F72</f>
        <v>0</v>
      </c>
      <c r="H68" s="99">
        <f t="shared" si="29"/>
        <v>0</v>
      </c>
      <c r="I68" s="97">
        <f>E68</f>
        <v>0</v>
      </c>
      <c r="J68" s="109">
        <f>'Β2 Υλοποίηση ΠΥ'!F68</f>
        <v>0</v>
      </c>
      <c r="K68" s="99">
        <f>J72</f>
        <v>0</v>
      </c>
      <c r="L68" s="99">
        <f t="shared" ref="L68:M68" si="30">K72</f>
        <v>0</v>
      </c>
      <c r="M68" s="99">
        <f t="shared" si="30"/>
        <v>0</v>
      </c>
      <c r="N68" s="100">
        <f>J68</f>
        <v>0</v>
      </c>
      <c r="O68" s="94"/>
    </row>
    <row r="69" spans="1:15">
      <c r="A69" s="88"/>
      <c r="B69" s="10"/>
      <c r="C69" s="95" t="s">
        <v>196</v>
      </c>
      <c r="D69" s="102">
        <f>'Β2 Υλοποίηση ΠΥ'!D69</f>
        <v>0</v>
      </c>
      <c r="E69" s="37"/>
      <c r="F69" s="38"/>
      <c r="G69" s="38"/>
      <c r="H69" s="38"/>
      <c r="I69" s="97">
        <f>SUM(E69:H69)</f>
        <v>0</v>
      </c>
      <c r="J69" s="109">
        <f>SUM('Β2 Υλοποίηση ΠΥ'!F69:H69)</f>
        <v>0</v>
      </c>
      <c r="K69" s="99">
        <f>SUM('Β2 Υλοποίηση ΠΥ'!I69:K69)</f>
        <v>0</v>
      </c>
      <c r="L69" s="99">
        <f>SUM('Β2 Υλοποίηση ΠΥ'!L69:N69)</f>
        <v>0</v>
      </c>
      <c r="M69" s="99">
        <f>SUM('Β2 Υλοποίηση ΠΥ'!O69:Q69)</f>
        <v>0</v>
      </c>
      <c r="N69" s="97">
        <f>SUM(J69:M69)</f>
        <v>0</v>
      </c>
      <c r="O69" s="101" t="e">
        <f>N69/D69*100</f>
        <v>#DIV/0!</v>
      </c>
    </row>
    <row r="70" spans="1:15">
      <c r="A70" s="88"/>
      <c r="B70" s="10"/>
      <c r="C70" s="95" t="s">
        <v>40</v>
      </c>
      <c r="D70" s="102">
        <f>'Β2 Υλοποίηση ΠΥ'!D70</f>
        <v>0</v>
      </c>
      <c r="E70" s="37"/>
      <c r="F70" s="38"/>
      <c r="G70" s="38"/>
      <c r="H70" s="38"/>
      <c r="I70" s="97">
        <f>SUM(E70:H70)</f>
        <v>0</v>
      </c>
      <c r="J70" s="109">
        <f>SUM('Β2 Υλοποίηση ΠΥ'!F70:H70)</f>
        <v>0</v>
      </c>
      <c r="K70" s="99">
        <f>SUM('Β2 Υλοποίηση ΠΥ'!I70:K70)</f>
        <v>0</v>
      </c>
      <c r="L70" s="99">
        <f>SUM('Β2 Υλοποίηση ΠΥ'!L70:N70)</f>
        <v>0</v>
      </c>
      <c r="M70" s="99">
        <f>SUM('Β2 Υλοποίηση ΠΥ'!O70:Q70)</f>
        <v>0</v>
      </c>
      <c r="N70" s="97">
        <f>SUM(J70:M70)</f>
        <v>0</v>
      </c>
      <c r="O70" s="101" t="e">
        <f>N70/D70*100</f>
        <v>#DIV/0!</v>
      </c>
    </row>
    <row r="71" spans="1:15">
      <c r="A71" s="88"/>
      <c r="B71" s="10"/>
      <c r="C71" s="95" t="s">
        <v>41</v>
      </c>
      <c r="D71" s="102">
        <f>'Β2 Υλοποίηση ΠΥ'!D71</f>
        <v>0</v>
      </c>
      <c r="E71" s="30"/>
      <c r="F71" s="31"/>
      <c r="G71" s="31"/>
      <c r="H71" s="31"/>
      <c r="I71" s="97">
        <f>SUM(E71:H71)</f>
        <v>0</v>
      </c>
      <c r="J71" s="109">
        <f>SUM('Β2 Υλοποίηση ΠΥ'!F71:H71)</f>
        <v>0</v>
      </c>
      <c r="K71" s="99">
        <f>SUM('Β2 Υλοποίηση ΠΥ'!I71:K71)</f>
        <v>0</v>
      </c>
      <c r="L71" s="99">
        <f>SUM('Β2 Υλοποίηση ΠΥ'!L71:N71)</f>
        <v>0</v>
      </c>
      <c r="M71" s="99">
        <f>SUM('Β2 Υλοποίηση ΠΥ'!O71:Q71)</f>
        <v>0</v>
      </c>
      <c r="N71" s="97">
        <f>SUM(J71:M71)</f>
        <v>0</v>
      </c>
      <c r="O71" s="33"/>
    </row>
    <row r="72" spans="1:15">
      <c r="A72" s="88"/>
      <c r="B72" s="10"/>
      <c r="C72" s="10" t="s">
        <v>51</v>
      </c>
      <c r="D72" s="134">
        <f>D68+D69+D70-D71</f>
        <v>0</v>
      </c>
      <c r="E72" s="135">
        <f t="shared" ref="E72:M72" si="31">E68+E69+E70-E71</f>
        <v>0</v>
      </c>
      <c r="F72" s="136">
        <f t="shared" si="31"/>
        <v>0</v>
      </c>
      <c r="G72" s="136">
        <f t="shared" si="31"/>
        <v>0</v>
      </c>
      <c r="H72" s="136">
        <f t="shared" si="31"/>
        <v>0</v>
      </c>
      <c r="I72" s="137">
        <f t="shared" si="31"/>
        <v>0</v>
      </c>
      <c r="J72" s="138">
        <f t="shared" si="31"/>
        <v>0</v>
      </c>
      <c r="K72" s="136">
        <f t="shared" si="31"/>
        <v>0</v>
      </c>
      <c r="L72" s="136">
        <f t="shared" si="31"/>
        <v>0</v>
      </c>
      <c r="M72" s="136">
        <f t="shared" si="31"/>
        <v>0</v>
      </c>
      <c r="N72" s="137">
        <f t="shared" ref="N72" si="32">N68+N69+N70-N71</f>
        <v>0</v>
      </c>
      <c r="O72" s="96"/>
    </row>
  </sheetData>
  <sheetProtection sheet="1" objects="1" scenarios="1" formatCells="0" formatColumns="0" formatRows="0"/>
  <mergeCells count="4">
    <mergeCell ref="O5:O6"/>
    <mergeCell ref="B67:C67"/>
    <mergeCell ref="J5:N5"/>
    <mergeCell ref="E5:I5"/>
  </mergeCells>
  <dataValidations disablePrompts="1" count="2">
    <dataValidation type="list" allowBlank="1" showInputMessage="1" showErrorMessage="1" sqref="G1">
      <formula1>Months</formula1>
    </dataValidation>
    <dataValidation type="list" allowBlank="1" showInputMessage="1" showErrorMessage="1" sqref="M1">
      <formula1>Budget</formula1>
    </dataValidation>
  </dataValidations>
  <printOptions horizontalCentered="1"/>
  <pageMargins left="0.35433070866141736" right="0.35433070866141736" top="0.39370078740157483" bottom="0.47244094488188981" header="0.31496062992125984" footer="0.31496062992125984"/>
  <pageSetup paperSize="9" scale="65" fitToHeight="2" orientation="landscape" horizontalDpi="4294967293" r:id="rId1"/>
  <headerFooter>
    <oddFooter>&amp;L&amp;A&amp;R&amp;P/&amp;N</oddFooter>
  </headerFooter>
  <rowBreaks count="1" manualBreakCount="1">
    <brk id="56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zoomScale="85" zoomScaleNormal="85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D7" sqref="D7"/>
    </sheetView>
  </sheetViews>
  <sheetFormatPr defaultRowHeight="15"/>
  <cols>
    <col min="1" max="1" width="3.5703125" style="79" customWidth="1"/>
    <col min="2" max="2" width="4.42578125" style="79" customWidth="1"/>
    <col min="3" max="3" width="47.5703125" style="79" customWidth="1"/>
    <col min="4" max="4" width="16.28515625" style="79" customWidth="1"/>
    <col min="5" max="5" width="1.7109375" style="79" customWidth="1"/>
    <col min="6" max="6" width="13.140625" style="79" customWidth="1"/>
    <col min="7" max="18" width="11.85546875" style="79" bestFit="1" customWidth="1"/>
    <col min="19" max="16384" width="9.140625" style="79"/>
  </cols>
  <sheetData>
    <row r="1" spans="1:18" ht="18.75">
      <c r="A1" s="201" t="str">
        <f>'B1 Προβλέψεις'!A1</f>
        <v>ΔΗΜΟΣ ………………………..</v>
      </c>
      <c r="F1" s="199" t="str">
        <f>'B1 Προβλέψεις'!E1</f>
        <v>Μήνας αναφοράς:</v>
      </c>
      <c r="G1" s="147"/>
      <c r="H1" s="200" t="str">
        <f>'B1 Προβλέψεις'!G1</f>
        <v>Ιανουάριος</v>
      </c>
    </row>
    <row r="2" spans="1:18" ht="18.75">
      <c r="A2" s="201" t="str">
        <f>'B1 Προβλέψεις'!A2</f>
        <v>Υλοποίηση Προϋπολογισμού 2020</v>
      </c>
    </row>
    <row r="3" spans="1:18" ht="18.75">
      <c r="A3" s="145" t="s">
        <v>52</v>
      </c>
    </row>
    <row r="4" spans="1:18" ht="7.5" customHeight="1">
      <c r="A4" s="148"/>
    </row>
    <row r="5" spans="1:18">
      <c r="A5" s="148"/>
      <c r="D5" s="17" t="s">
        <v>42</v>
      </c>
      <c r="E5" s="149"/>
      <c r="F5" s="17" t="s">
        <v>54</v>
      </c>
      <c r="G5" s="17" t="s">
        <v>54</v>
      </c>
      <c r="H5" s="17" t="s">
        <v>54</v>
      </c>
      <c r="I5" s="17" t="s">
        <v>54</v>
      </c>
      <c r="J5" s="17" t="s">
        <v>54</v>
      </c>
      <c r="K5" s="17" t="s">
        <v>54</v>
      </c>
      <c r="L5" s="17" t="s">
        <v>54</v>
      </c>
      <c r="M5" s="17" t="s">
        <v>54</v>
      </c>
      <c r="N5" s="150" t="s">
        <v>54</v>
      </c>
      <c r="O5" s="17" t="s">
        <v>54</v>
      </c>
      <c r="P5" s="17" t="s">
        <v>54</v>
      </c>
      <c r="Q5" s="17" t="s">
        <v>54</v>
      </c>
      <c r="R5" s="17" t="s">
        <v>54</v>
      </c>
    </row>
    <row r="6" spans="1:18">
      <c r="A6" s="148"/>
      <c r="C6" s="56"/>
      <c r="D6" s="19">
        <v>2020</v>
      </c>
      <c r="E6" s="151"/>
      <c r="F6" s="19" t="s">
        <v>53</v>
      </c>
      <c r="G6" s="152" t="s">
        <v>55</v>
      </c>
      <c r="H6" s="152" t="s">
        <v>56</v>
      </c>
      <c r="I6" s="152" t="s">
        <v>57</v>
      </c>
      <c r="J6" s="152" t="s">
        <v>58</v>
      </c>
      <c r="K6" s="152" t="s">
        <v>59</v>
      </c>
      <c r="L6" s="152" t="s">
        <v>60</v>
      </c>
      <c r="M6" s="152" t="s">
        <v>61</v>
      </c>
      <c r="N6" s="153" t="s">
        <v>62</v>
      </c>
      <c r="O6" s="152" t="s">
        <v>63</v>
      </c>
      <c r="P6" s="152" t="s">
        <v>64</v>
      </c>
      <c r="Q6" s="152" t="s">
        <v>65</v>
      </c>
      <c r="R6" s="152" t="s">
        <v>66</v>
      </c>
    </row>
    <row r="7" spans="1:18">
      <c r="A7" s="148"/>
      <c r="B7" s="23" t="s">
        <v>8</v>
      </c>
      <c r="C7" s="56"/>
      <c r="D7" s="27" t="s">
        <v>7</v>
      </c>
      <c r="E7" s="154"/>
      <c r="F7" s="27" t="s">
        <v>7</v>
      </c>
      <c r="G7" s="27" t="s">
        <v>7</v>
      </c>
      <c r="H7" s="27" t="s">
        <v>7</v>
      </c>
      <c r="I7" s="27" t="s">
        <v>7</v>
      </c>
      <c r="J7" s="27" t="s">
        <v>7</v>
      </c>
      <c r="K7" s="27" t="s">
        <v>7</v>
      </c>
      <c r="L7" s="27" t="s">
        <v>7</v>
      </c>
      <c r="M7" s="27" t="s">
        <v>7</v>
      </c>
      <c r="N7" s="24" t="s">
        <v>7</v>
      </c>
      <c r="O7" s="27" t="s">
        <v>7</v>
      </c>
      <c r="P7" s="27" t="s">
        <v>7</v>
      </c>
      <c r="Q7" s="27" t="s">
        <v>7</v>
      </c>
      <c r="R7" s="27" t="s">
        <v>7</v>
      </c>
    </row>
    <row r="8" spans="1:18">
      <c r="A8" s="148"/>
      <c r="B8" s="28" t="s">
        <v>219</v>
      </c>
      <c r="C8" s="56"/>
      <c r="D8" s="155"/>
      <c r="E8" s="156"/>
      <c r="F8" s="155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</row>
    <row r="9" spans="1:18">
      <c r="A9" s="158">
        <v>1</v>
      </c>
      <c r="B9" s="54" t="s">
        <v>9</v>
      </c>
      <c r="C9" s="55" t="s">
        <v>10</v>
      </c>
      <c r="D9" s="202">
        <f>'ΒΠ-Έσοδα'!E10</f>
        <v>0</v>
      </c>
      <c r="E9" s="160"/>
      <c r="F9" s="202">
        <f>'ΒΠ-Έσοδα'!G10</f>
        <v>0</v>
      </c>
      <c r="G9" s="202">
        <f>'ΒΠ-Έσοδα'!H10</f>
        <v>0</v>
      </c>
      <c r="H9" s="202">
        <f>'ΒΠ-Έσοδα'!I10</f>
        <v>0</v>
      </c>
      <c r="I9" s="202">
        <f>'ΒΠ-Έσοδα'!J10</f>
        <v>0</v>
      </c>
      <c r="J9" s="202">
        <f>'ΒΠ-Έσοδα'!K10</f>
        <v>0</v>
      </c>
      <c r="K9" s="202">
        <f>'ΒΠ-Έσοδα'!L10</f>
        <v>0</v>
      </c>
      <c r="L9" s="202">
        <f>'ΒΠ-Έσοδα'!M10</f>
        <v>0</v>
      </c>
      <c r="M9" s="202">
        <f>'ΒΠ-Έσοδα'!N10</f>
        <v>0</v>
      </c>
      <c r="N9" s="202">
        <f>'ΒΠ-Έσοδα'!O10</f>
        <v>0</v>
      </c>
      <c r="O9" s="202">
        <f>'ΒΠ-Έσοδα'!P10</f>
        <v>0</v>
      </c>
      <c r="P9" s="202">
        <f>'ΒΠ-Έσοδα'!Q10</f>
        <v>0</v>
      </c>
      <c r="Q9" s="202">
        <f>'ΒΠ-Έσοδα'!R10</f>
        <v>0</v>
      </c>
      <c r="R9" s="202">
        <f t="shared" ref="R9:R17" si="0">SUM(F9:Q9)</f>
        <v>0</v>
      </c>
    </row>
    <row r="10" spans="1:18">
      <c r="A10" s="205">
        <f>A9+1</f>
        <v>2</v>
      </c>
      <c r="B10" s="54" t="s">
        <v>11</v>
      </c>
      <c r="C10" s="55" t="s">
        <v>12</v>
      </c>
      <c r="D10" s="202">
        <f>'ΒΠ-Έσοδα'!E31</f>
        <v>0</v>
      </c>
      <c r="E10" s="160"/>
      <c r="F10" s="202">
        <f>'ΒΠ-Έσοδα'!G31</f>
        <v>0</v>
      </c>
      <c r="G10" s="202">
        <f>'ΒΠ-Έσοδα'!H31</f>
        <v>0</v>
      </c>
      <c r="H10" s="202">
        <f>'ΒΠ-Έσοδα'!I31</f>
        <v>0</v>
      </c>
      <c r="I10" s="202">
        <f>'ΒΠ-Έσοδα'!J31</f>
        <v>0</v>
      </c>
      <c r="J10" s="202">
        <f>'ΒΠ-Έσοδα'!K31</f>
        <v>0</v>
      </c>
      <c r="K10" s="202">
        <f>'ΒΠ-Έσοδα'!L31</f>
        <v>0</v>
      </c>
      <c r="L10" s="202">
        <f>'ΒΠ-Έσοδα'!M31</f>
        <v>0</v>
      </c>
      <c r="M10" s="202">
        <f>'ΒΠ-Έσοδα'!N31</f>
        <v>0</v>
      </c>
      <c r="N10" s="202">
        <f>'ΒΠ-Έσοδα'!O31</f>
        <v>0</v>
      </c>
      <c r="O10" s="202">
        <f>'ΒΠ-Έσοδα'!P31</f>
        <v>0</v>
      </c>
      <c r="P10" s="202">
        <f>'ΒΠ-Έσοδα'!Q31</f>
        <v>0</v>
      </c>
      <c r="Q10" s="202">
        <f>'ΒΠ-Έσοδα'!R31</f>
        <v>0</v>
      </c>
      <c r="R10" s="202">
        <f t="shared" si="0"/>
        <v>0</v>
      </c>
    </row>
    <row r="11" spans="1:18">
      <c r="A11" s="205">
        <f t="shared" ref="A11:A18" si="1">A10+1</f>
        <v>3</v>
      </c>
      <c r="B11" s="54" t="s">
        <v>13</v>
      </c>
      <c r="C11" s="55" t="s">
        <v>14</v>
      </c>
      <c r="D11" s="202">
        <f>'ΒΠ-Έσοδα'!E64</f>
        <v>0</v>
      </c>
      <c r="E11" s="160"/>
      <c r="F11" s="202">
        <f>'ΒΠ-Έσοδα'!G64</f>
        <v>0</v>
      </c>
      <c r="G11" s="202">
        <f>'ΒΠ-Έσοδα'!H64</f>
        <v>0</v>
      </c>
      <c r="H11" s="202">
        <f>'ΒΠ-Έσοδα'!I64</f>
        <v>0</v>
      </c>
      <c r="I11" s="202">
        <f>'ΒΠ-Έσοδα'!J64</f>
        <v>0</v>
      </c>
      <c r="J11" s="202">
        <f>'ΒΠ-Έσοδα'!K64</f>
        <v>0</v>
      </c>
      <c r="K11" s="202">
        <f>'ΒΠ-Έσοδα'!L64</f>
        <v>0</v>
      </c>
      <c r="L11" s="202">
        <f>'ΒΠ-Έσοδα'!M64</f>
        <v>0</v>
      </c>
      <c r="M11" s="202">
        <f>'ΒΠ-Έσοδα'!N64</f>
        <v>0</v>
      </c>
      <c r="N11" s="202">
        <f>'ΒΠ-Έσοδα'!O64</f>
        <v>0</v>
      </c>
      <c r="O11" s="202">
        <f>'ΒΠ-Έσοδα'!P64</f>
        <v>0</v>
      </c>
      <c r="P11" s="202">
        <f>'ΒΠ-Έσοδα'!Q64</f>
        <v>0</v>
      </c>
      <c r="Q11" s="202">
        <f>'ΒΠ-Έσοδα'!R64</f>
        <v>0</v>
      </c>
      <c r="R11" s="202">
        <f t="shared" si="0"/>
        <v>0</v>
      </c>
    </row>
    <row r="12" spans="1:18">
      <c r="A12" s="205">
        <f t="shared" si="1"/>
        <v>4</v>
      </c>
      <c r="B12" s="54" t="s">
        <v>13</v>
      </c>
      <c r="C12" s="55" t="s">
        <v>15</v>
      </c>
      <c r="D12" s="202">
        <f>'ΒΠ-Έσοδα'!E78</f>
        <v>0</v>
      </c>
      <c r="E12" s="160"/>
      <c r="F12" s="202">
        <f>'ΒΠ-Έσοδα'!G78</f>
        <v>0</v>
      </c>
      <c r="G12" s="202">
        <f>'ΒΠ-Έσοδα'!H78</f>
        <v>0</v>
      </c>
      <c r="H12" s="202">
        <f>'ΒΠ-Έσοδα'!I78</f>
        <v>0</v>
      </c>
      <c r="I12" s="202">
        <f>'ΒΠ-Έσοδα'!J78</f>
        <v>0</v>
      </c>
      <c r="J12" s="202">
        <f>'ΒΠ-Έσοδα'!K78</f>
        <v>0</v>
      </c>
      <c r="K12" s="202">
        <f>'ΒΠ-Έσοδα'!L78</f>
        <v>0</v>
      </c>
      <c r="L12" s="202">
        <f>'ΒΠ-Έσοδα'!M78</f>
        <v>0</v>
      </c>
      <c r="M12" s="202">
        <f>'ΒΠ-Έσοδα'!N78</f>
        <v>0</v>
      </c>
      <c r="N12" s="202">
        <f>'ΒΠ-Έσοδα'!O78</f>
        <v>0</v>
      </c>
      <c r="O12" s="202">
        <f>'ΒΠ-Έσοδα'!P78</f>
        <v>0</v>
      </c>
      <c r="P12" s="202">
        <f>'ΒΠ-Έσοδα'!Q78</f>
        <v>0</v>
      </c>
      <c r="Q12" s="202">
        <f>'ΒΠ-Έσοδα'!R78</f>
        <v>0</v>
      </c>
      <c r="R12" s="202">
        <f t="shared" si="0"/>
        <v>0</v>
      </c>
    </row>
    <row r="13" spans="1:18">
      <c r="A13" s="205">
        <f t="shared" si="1"/>
        <v>5</v>
      </c>
      <c r="B13" s="73" t="s">
        <v>16</v>
      </c>
      <c r="C13" s="161" t="s">
        <v>17</v>
      </c>
      <c r="D13" s="202">
        <f>'ΒΠ-Έσοδα'!E83</f>
        <v>0</v>
      </c>
      <c r="E13" s="160"/>
      <c r="F13" s="202">
        <f>'ΒΠ-Έσοδα'!G83</f>
        <v>0</v>
      </c>
      <c r="G13" s="202">
        <f>'ΒΠ-Έσοδα'!H83</f>
        <v>0</v>
      </c>
      <c r="H13" s="202">
        <f>'ΒΠ-Έσοδα'!I83</f>
        <v>0</v>
      </c>
      <c r="I13" s="202">
        <f>'ΒΠ-Έσοδα'!J83</f>
        <v>0</v>
      </c>
      <c r="J13" s="202">
        <f>'ΒΠ-Έσοδα'!K83</f>
        <v>0</v>
      </c>
      <c r="K13" s="202">
        <f>'ΒΠ-Έσοδα'!L83</f>
        <v>0</v>
      </c>
      <c r="L13" s="202">
        <f>'ΒΠ-Έσοδα'!M83</f>
        <v>0</v>
      </c>
      <c r="M13" s="202">
        <f>'ΒΠ-Έσοδα'!N83</f>
        <v>0</v>
      </c>
      <c r="N13" s="202">
        <f>'ΒΠ-Έσοδα'!O83</f>
        <v>0</v>
      </c>
      <c r="O13" s="202">
        <f>'ΒΠ-Έσοδα'!P83</f>
        <v>0</v>
      </c>
      <c r="P13" s="202">
        <f>'ΒΠ-Έσοδα'!Q83</f>
        <v>0</v>
      </c>
      <c r="Q13" s="202">
        <f>'ΒΠ-Έσοδα'!R83</f>
        <v>0</v>
      </c>
      <c r="R13" s="202">
        <f t="shared" si="0"/>
        <v>0</v>
      </c>
    </row>
    <row r="14" spans="1:18">
      <c r="A14" s="205">
        <f t="shared" si="1"/>
        <v>6</v>
      </c>
      <c r="B14" s="73" t="s">
        <v>18</v>
      </c>
      <c r="C14" s="161" t="s">
        <v>19</v>
      </c>
      <c r="D14" s="202">
        <f>'ΒΠ-Έσοδα'!E90</f>
        <v>0</v>
      </c>
      <c r="E14" s="160"/>
      <c r="F14" s="202">
        <f>'ΒΠ-Έσοδα'!G90</f>
        <v>0</v>
      </c>
      <c r="G14" s="202">
        <f>'ΒΠ-Έσοδα'!H90</f>
        <v>0</v>
      </c>
      <c r="H14" s="202">
        <f>'ΒΠ-Έσοδα'!I90</f>
        <v>0</v>
      </c>
      <c r="I14" s="202">
        <f>'ΒΠ-Έσοδα'!J90</f>
        <v>0</v>
      </c>
      <c r="J14" s="202">
        <f>'ΒΠ-Έσοδα'!K90</f>
        <v>0</v>
      </c>
      <c r="K14" s="202">
        <f>'ΒΠ-Έσοδα'!L90</f>
        <v>0</v>
      </c>
      <c r="L14" s="202">
        <f>'ΒΠ-Έσοδα'!M90</f>
        <v>0</v>
      </c>
      <c r="M14" s="202">
        <f>'ΒΠ-Έσοδα'!N90</f>
        <v>0</v>
      </c>
      <c r="N14" s="202">
        <f>'ΒΠ-Έσοδα'!O90</f>
        <v>0</v>
      </c>
      <c r="O14" s="202">
        <f>'ΒΠ-Έσοδα'!P90</f>
        <v>0</v>
      </c>
      <c r="P14" s="202">
        <f>'ΒΠ-Έσοδα'!Q90</f>
        <v>0</v>
      </c>
      <c r="Q14" s="202">
        <f>'ΒΠ-Έσοδα'!R90</f>
        <v>0</v>
      </c>
      <c r="R14" s="202">
        <f t="shared" si="0"/>
        <v>0</v>
      </c>
    </row>
    <row r="15" spans="1:18">
      <c r="A15" s="205">
        <f t="shared" si="1"/>
        <v>7</v>
      </c>
      <c r="B15" s="73" t="s">
        <v>18</v>
      </c>
      <c r="C15" s="162" t="s">
        <v>20</v>
      </c>
      <c r="D15" s="202">
        <f>'ΒΠ-Έσοδα'!E100</f>
        <v>0</v>
      </c>
      <c r="E15" s="160"/>
      <c r="F15" s="202">
        <f>'ΒΠ-Έσοδα'!G100</f>
        <v>0</v>
      </c>
      <c r="G15" s="202">
        <f>'ΒΠ-Έσοδα'!H100</f>
        <v>0</v>
      </c>
      <c r="H15" s="202">
        <f>'ΒΠ-Έσοδα'!I100</f>
        <v>0</v>
      </c>
      <c r="I15" s="202">
        <f>'ΒΠ-Έσοδα'!J100</f>
        <v>0</v>
      </c>
      <c r="J15" s="202">
        <f>'ΒΠ-Έσοδα'!K100</f>
        <v>0</v>
      </c>
      <c r="K15" s="202">
        <f>'ΒΠ-Έσοδα'!L100</f>
        <v>0</v>
      </c>
      <c r="L15" s="202">
        <f>'ΒΠ-Έσοδα'!M100</f>
        <v>0</v>
      </c>
      <c r="M15" s="202">
        <f>'ΒΠ-Έσοδα'!N100</f>
        <v>0</v>
      </c>
      <c r="N15" s="202">
        <f>'ΒΠ-Έσοδα'!O100</f>
        <v>0</v>
      </c>
      <c r="O15" s="202">
        <f>'ΒΠ-Έσοδα'!P100</f>
        <v>0</v>
      </c>
      <c r="P15" s="202">
        <f>'ΒΠ-Έσοδα'!Q100</f>
        <v>0</v>
      </c>
      <c r="Q15" s="202">
        <f>'ΒΠ-Έσοδα'!R100</f>
        <v>0</v>
      </c>
      <c r="R15" s="202">
        <f t="shared" si="0"/>
        <v>0</v>
      </c>
    </row>
    <row r="16" spans="1:18">
      <c r="A16" s="205">
        <f t="shared" si="1"/>
        <v>8</v>
      </c>
      <c r="B16" s="73" t="s">
        <v>18</v>
      </c>
      <c r="C16" s="162" t="s">
        <v>21</v>
      </c>
      <c r="D16" s="202">
        <f>'ΒΠ-Έσοδα'!E107</f>
        <v>0</v>
      </c>
      <c r="E16" s="160"/>
      <c r="F16" s="202">
        <f>'ΒΠ-Έσοδα'!G107</f>
        <v>0</v>
      </c>
      <c r="G16" s="202">
        <f>'ΒΠ-Έσοδα'!H107</f>
        <v>0</v>
      </c>
      <c r="H16" s="202">
        <f>'ΒΠ-Έσοδα'!I107</f>
        <v>0</v>
      </c>
      <c r="I16" s="202">
        <f>'ΒΠ-Έσοδα'!J107</f>
        <v>0</v>
      </c>
      <c r="J16" s="202">
        <f>'ΒΠ-Έσοδα'!K107</f>
        <v>0</v>
      </c>
      <c r="K16" s="202">
        <f>'ΒΠ-Έσοδα'!L107</f>
        <v>0</v>
      </c>
      <c r="L16" s="202">
        <f>'ΒΠ-Έσοδα'!M107</f>
        <v>0</v>
      </c>
      <c r="M16" s="202">
        <f>'ΒΠ-Έσοδα'!N107</f>
        <v>0</v>
      </c>
      <c r="N16" s="202">
        <f>'ΒΠ-Έσοδα'!O107</f>
        <v>0</v>
      </c>
      <c r="O16" s="202">
        <f>'ΒΠ-Έσοδα'!P107</f>
        <v>0</v>
      </c>
      <c r="P16" s="202">
        <f>'ΒΠ-Έσοδα'!Q107</f>
        <v>0</v>
      </c>
      <c r="Q16" s="202">
        <f>'ΒΠ-Έσοδα'!R107</f>
        <v>0</v>
      </c>
      <c r="R16" s="202">
        <f t="shared" si="0"/>
        <v>0</v>
      </c>
    </row>
    <row r="17" spans="1:18">
      <c r="A17" s="205">
        <f t="shared" si="1"/>
        <v>9</v>
      </c>
      <c r="B17" s="54"/>
      <c r="C17" s="161" t="s">
        <v>22</v>
      </c>
      <c r="D17" s="203">
        <f>'ΒΠ-Έσοδα'!E114</f>
        <v>0</v>
      </c>
      <c r="E17" s="163"/>
      <c r="F17" s="203">
        <f>'ΒΠ-Έσοδα'!G114</f>
        <v>0</v>
      </c>
      <c r="G17" s="203">
        <f>'ΒΠ-Έσοδα'!H114</f>
        <v>0</v>
      </c>
      <c r="H17" s="203">
        <f>'ΒΠ-Έσοδα'!I114</f>
        <v>0</v>
      </c>
      <c r="I17" s="203">
        <f>'ΒΠ-Έσοδα'!J114</f>
        <v>0</v>
      </c>
      <c r="J17" s="203">
        <f>'ΒΠ-Έσοδα'!K114</f>
        <v>0</v>
      </c>
      <c r="K17" s="203">
        <f>'ΒΠ-Έσοδα'!L114</f>
        <v>0</v>
      </c>
      <c r="L17" s="203">
        <f>'ΒΠ-Έσοδα'!M114</f>
        <v>0</v>
      </c>
      <c r="M17" s="203">
        <f>'ΒΠ-Έσοδα'!N114</f>
        <v>0</v>
      </c>
      <c r="N17" s="203">
        <f>'ΒΠ-Έσοδα'!O114</f>
        <v>0</v>
      </c>
      <c r="O17" s="203">
        <f>'ΒΠ-Έσοδα'!P114</f>
        <v>0</v>
      </c>
      <c r="P17" s="203">
        <f>'ΒΠ-Έσοδα'!Q114</f>
        <v>0</v>
      </c>
      <c r="Q17" s="203">
        <f>'ΒΠ-Έσοδα'!R114</f>
        <v>0</v>
      </c>
      <c r="R17" s="202">
        <f t="shared" si="0"/>
        <v>0</v>
      </c>
    </row>
    <row r="18" spans="1:18">
      <c r="A18" s="206">
        <f t="shared" si="1"/>
        <v>10</v>
      </c>
      <c r="C18" s="67" t="s">
        <v>199</v>
      </c>
      <c r="D18" s="204">
        <f>SUM(D9:D17)</f>
        <v>0</v>
      </c>
      <c r="E18" s="164"/>
      <c r="F18" s="204">
        <f>SUM(F9:F17)</f>
        <v>0</v>
      </c>
      <c r="G18" s="204">
        <f t="shared" ref="G18:R18" si="2">SUM(G9:G17)</f>
        <v>0</v>
      </c>
      <c r="H18" s="204">
        <f t="shared" si="2"/>
        <v>0</v>
      </c>
      <c r="I18" s="204">
        <f t="shared" si="2"/>
        <v>0</v>
      </c>
      <c r="J18" s="204">
        <f t="shared" si="2"/>
        <v>0</v>
      </c>
      <c r="K18" s="204">
        <f t="shared" si="2"/>
        <v>0</v>
      </c>
      <c r="L18" s="204">
        <f t="shared" si="2"/>
        <v>0</v>
      </c>
      <c r="M18" s="204">
        <f t="shared" si="2"/>
        <v>0</v>
      </c>
      <c r="N18" s="204">
        <f t="shared" si="2"/>
        <v>0</v>
      </c>
      <c r="O18" s="204">
        <f t="shared" si="2"/>
        <v>0</v>
      </c>
      <c r="P18" s="204">
        <f t="shared" si="2"/>
        <v>0</v>
      </c>
      <c r="Q18" s="204">
        <f t="shared" si="2"/>
        <v>0</v>
      </c>
      <c r="R18" s="204">
        <f t="shared" si="2"/>
        <v>0</v>
      </c>
    </row>
    <row r="19" spans="1:18">
      <c r="A19" s="148"/>
      <c r="B19" s="165"/>
      <c r="C19" s="28"/>
      <c r="D19" s="166"/>
      <c r="E19" s="167"/>
      <c r="F19" s="166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</row>
    <row r="20" spans="1:18">
      <c r="A20" s="148"/>
      <c r="B20" s="28" t="s">
        <v>220</v>
      </c>
      <c r="C20" s="56"/>
      <c r="D20" s="166"/>
      <c r="E20" s="167"/>
      <c r="F20" s="166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</row>
    <row r="21" spans="1:18">
      <c r="A21" s="158">
        <v>11</v>
      </c>
      <c r="B21" s="54" t="s">
        <v>23</v>
      </c>
      <c r="C21" s="55" t="s">
        <v>446</v>
      </c>
      <c r="D21" s="207">
        <f>'ΒΠ-Δαπάνες'!E21</f>
        <v>0</v>
      </c>
      <c r="E21" s="169"/>
      <c r="F21" s="207">
        <f>'ΒΠ-Δαπάνες'!G21</f>
        <v>0</v>
      </c>
      <c r="G21" s="207">
        <f>'ΒΠ-Δαπάνες'!H21</f>
        <v>0</v>
      </c>
      <c r="H21" s="207">
        <f>'ΒΠ-Δαπάνες'!I21</f>
        <v>0</v>
      </c>
      <c r="I21" s="207">
        <f>'ΒΠ-Δαπάνες'!J21</f>
        <v>0</v>
      </c>
      <c r="J21" s="207">
        <f>'ΒΠ-Δαπάνες'!K21</f>
        <v>0</v>
      </c>
      <c r="K21" s="207">
        <f>'ΒΠ-Δαπάνες'!L21</f>
        <v>0</v>
      </c>
      <c r="L21" s="207">
        <f>'ΒΠ-Δαπάνες'!M21</f>
        <v>0</v>
      </c>
      <c r="M21" s="207">
        <f>'ΒΠ-Δαπάνες'!N21</f>
        <v>0</v>
      </c>
      <c r="N21" s="207">
        <f>'ΒΠ-Δαπάνες'!O21</f>
        <v>0</v>
      </c>
      <c r="O21" s="207">
        <f>'ΒΠ-Δαπάνες'!P21</f>
        <v>0</v>
      </c>
      <c r="P21" s="207">
        <f>'ΒΠ-Δαπάνες'!Q21</f>
        <v>0</v>
      </c>
      <c r="Q21" s="207">
        <f>'ΒΠ-Δαπάνες'!R21</f>
        <v>0</v>
      </c>
      <c r="R21" s="202">
        <f t="shared" ref="R21:R31" si="3">SUM(F21:Q21)</f>
        <v>0</v>
      </c>
    </row>
    <row r="22" spans="1:18">
      <c r="A22" s="123">
        <f>A21+1</f>
        <v>12</v>
      </c>
      <c r="B22" s="54" t="s">
        <v>23</v>
      </c>
      <c r="C22" s="55" t="s">
        <v>24</v>
      </c>
      <c r="D22" s="207">
        <f>'ΒΠ-Δαπάνες'!E79</f>
        <v>0</v>
      </c>
      <c r="E22" s="169"/>
      <c r="F22" s="207">
        <f>'ΒΠ-Δαπάνες'!G79</f>
        <v>0</v>
      </c>
      <c r="G22" s="207">
        <f>'ΒΠ-Δαπάνες'!H79</f>
        <v>0</v>
      </c>
      <c r="H22" s="207">
        <f>'ΒΠ-Δαπάνες'!I79</f>
        <v>0</v>
      </c>
      <c r="I22" s="207">
        <f>'ΒΠ-Δαπάνες'!J79</f>
        <v>0</v>
      </c>
      <c r="J22" s="207">
        <f>'ΒΠ-Δαπάνες'!K79</f>
        <v>0</v>
      </c>
      <c r="K22" s="207">
        <f>'ΒΠ-Δαπάνες'!L79</f>
        <v>0</v>
      </c>
      <c r="L22" s="207">
        <f>'ΒΠ-Δαπάνες'!M79</f>
        <v>0</v>
      </c>
      <c r="M22" s="207">
        <f>'ΒΠ-Δαπάνες'!N79</f>
        <v>0</v>
      </c>
      <c r="N22" s="207">
        <f>'ΒΠ-Δαπάνες'!O79</f>
        <v>0</v>
      </c>
      <c r="O22" s="207">
        <f>'ΒΠ-Δαπάνες'!P79</f>
        <v>0</v>
      </c>
      <c r="P22" s="207">
        <f>'ΒΠ-Δαπάνες'!Q79</f>
        <v>0</v>
      </c>
      <c r="Q22" s="207">
        <f>'ΒΠ-Δαπάνες'!R79</f>
        <v>0</v>
      </c>
      <c r="R22" s="202">
        <f t="shared" si="3"/>
        <v>0</v>
      </c>
    </row>
    <row r="23" spans="1:18">
      <c r="A23" s="123">
        <f t="shared" ref="A23:A32" si="4">A22+1</f>
        <v>13</v>
      </c>
      <c r="B23" s="54" t="s">
        <v>25</v>
      </c>
      <c r="C23" s="55" t="s">
        <v>26</v>
      </c>
      <c r="D23" s="207">
        <f>'ΒΠ-Δαπάνες'!E119</f>
        <v>0</v>
      </c>
      <c r="E23" s="169"/>
      <c r="F23" s="207">
        <f>'ΒΠ-Δαπάνες'!G119</f>
        <v>0</v>
      </c>
      <c r="G23" s="207">
        <f>'ΒΠ-Δαπάνες'!H119</f>
        <v>0</v>
      </c>
      <c r="H23" s="207">
        <f>'ΒΠ-Δαπάνες'!I119</f>
        <v>0</v>
      </c>
      <c r="I23" s="207">
        <f>'ΒΠ-Δαπάνες'!J119</f>
        <v>0</v>
      </c>
      <c r="J23" s="207">
        <f>'ΒΠ-Δαπάνες'!K119</f>
        <v>0</v>
      </c>
      <c r="K23" s="207">
        <f>'ΒΠ-Δαπάνες'!L119</f>
        <v>0</v>
      </c>
      <c r="L23" s="207">
        <f>'ΒΠ-Δαπάνες'!M119</f>
        <v>0</v>
      </c>
      <c r="M23" s="207">
        <f>'ΒΠ-Δαπάνες'!N119</f>
        <v>0</v>
      </c>
      <c r="N23" s="207">
        <f>'ΒΠ-Δαπάνες'!O119</f>
        <v>0</v>
      </c>
      <c r="O23" s="207">
        <f>'ΒΠ-Δαπάνες'!P119</f>
        <v>0</v>
      </c>
      <c r="P23" s="207">
        <f>'ΒΠ-Δαπάνες'!Q119</f>
        <v>0</v>
      </c>
      <c r="Q23" s="207">
        <f>'ΒΠ-Δαπάνες'!R119</f>
        <v>0</v>
      </c>
      <c r="R23" s="202">
        <f t="shared" si="3"/>
        <v>0</v>
      </c>
    </row>
    <row r="24" spans="1:18">
      <c r="A24" s="123">
        <f t="shared" si="4"/>
        <v>14</v>
      </c>
      <c r="B24" s="54" t="s">
        <v>25</v>
      </c>
      <c r="C24" s="56" t="s">
        <v>448</v>
      </c>
      <c r="D24" s="207">
        <f>'ΒΠ-Δαπάνες'!E189</f>
        <v>0</v>
      </c>
      <c r="E24" s="169"/>
      <c r="F24" s="207">
        <f>'ΒΠ-Δαπάνες'!G189</f>
        <v>0</v>
      </c>
      <c r="G24" s="207">
        <f>'ΒΠ-Δαπάνες'!H189</f>
        <v>0</v>
      </c>
      <c r="H24" s="207">
        <f>'ΒΠ-Δαπάνες'!I189</f>
        <v>0</v>
      </c>
      <c r="I24" s="207">
        <f>'ΒΠ-Δαπάνες'!J189</f>
        <v>0</v>
      </c>
      <c r="J24" s="207">
        <f>'ΒΠ-Δαπάνες'!K189</f>
        <v>0</v>
      </c>
      <c r="K24" s="207">
        <f>'ΒΠ-Δαπάνες'!L189</f>
        <v>0</v>
      </c>
      <c r="L24" s="207">
        <f>'ΒΠ-Δαπάνες'!M189</f>
        <v>0</v>
      </c>
      <c r="M24" s="207">
        <f>'ΒΠ-Δαπάνες'!N189</f>
        <v>0</v>
      </c>
      <c r="N24" s="207">
        <f>'ΒΠ-Δαπάνες'!O189</f>
        <v>0</v>
      </c>
      <c r="O24" s="207">
        <f>'ΒΠ-Δαπάνες'!P189</f>
        <v>0</v>
      </c>
      <c r="P24" s="207">
        <f>'ΒΠ-Δαπάνες'!Q189</f>
        <v>0</v>
      </c>
      <c r="Q24" s="207">
        <f>'ΒΠ-Δαπάνες'!R189</f>
        <v>0</v>
      </c>
      <c r="R24" s="202">
        <f t="shared" si="3"/>
        <v>0</v>
      </c>
    </row>
    <row r="25" spans="1:18">
      <c r="A25" s="123">
        <f t="shared" si="4"/>
        <v>15</v>
      </c>
      <c r="B25" s="54" t="s">
        <v>447</v>
      </c>
      <c r="C25" s="170" t="s">
        <v>27</v>
      </c>
      <c r="D25" s="207">
        <f>'ΒΠ-Δαπάνες'!E147</f>
        <v>0</v>
      </c>
      <c r="E25" s="169"/>
      <c r="F25" s="207">
        <f>'ΒΠ-Δαπάνες'!G147</f>
        <v>0</v>
      </c>
      <c r="G25" s="207">
        <f>'ΒΠ-Δαπάνες'!H147</f>
        <v>0</v>
      </c>
      <c r="H25" s="207">
        <f>'ΒΠ-Δαπάνες'!I147</f>
        <v>0</v>
      </c>
      <c r="I25" s="207">
        <f>'ΒΠ-Δαπάνες'!J147</f>
        <v>0</v>
      </c>
      <c r="J25" s="207">
        <f>'ΒΠ-Δαπάνες'!K147</f>
        <v>0</v>
      </c>
      <c r="K25" s="207">
        <f>'ΒΠ-Δαπάνες'!L147</f>
        <v>0</v>
      </c>
      <c r="L25" s="207">
        <f>'ΒΠ-Δαπάνες'!M147</f>
        <v>0</v>
      </c>
      <c r="M25" s="207">
        <f>'ΒΠ-Δαπάνες'!N147</f>
        <v>0</v>
      </c>
      <c r="N25" s="207">
        <f>'ΒΠ-Δαπάνες'!O147</f>
        <v>0</v>
      </c>
      <c r="O25" s="207">
        <f>'ΒΠ-Δαπάνες'!P147</f>
        <v>0</v>
      </c>
      <c r="P25" s="207">
        <f>'ΒΠ-Δαπάνες'!Q147</f>
        <v>0</v>
      </c>
      <c r="Q25" s="207">
        <f>'ΒΠ-Δαπάνες'!R147</f>
        <v>0</v>
      </c>
      <c r="R25" s="202">
        <f t="shared" si="3"/>
        <v>0</v>
      </c>
    </row>
    <row r="26" spans="1:18">
      <c r="A26" s="123">
        <f t="shared" si="4"/>
        <v>16</v>
      </c>
      <c r="B26" s="54" t="s">
        <v>25</v>
      </c>
      <c r="C26" s="55" t="s">
        <v>28</v>
      </c>
      <c r="D26" s="207">
        <f>'ΒΠ-Δαπάνες'!E128</f>
        <v>0</v>
      </c>
      <c r="E26" s="169"/>
      <c r="F26" s="207">
        <f>'ΒΠ-Δαπάνες'!G128</f>
        <v>0</v>
      </c>
      <c r="G26" s="207">
        <f>'ΒΠ-Δαπάνες'!H128</f>
        <v>0</v>
      </c>
      <c r="H26" s="207">
        <f>'ΒΠ-Δαπάνες'!I128</f>
        <v>0</v>
      </c>
      <c r="I26" s="207">
        <f>'ΒΠ-Δαπάνες'!J128</f>
        <v>0</v>
      </c>
      <c r="J26" s="207">
        <f>'ΒΠ-Δαπάνες'!K128</f>
        <v>0</v>
      </c>
      <c r="K26" s="207">
        <f>'ΒΠ-Δαπάνες'!L128</f>
        <v>0</v>
      </c>
      <c r="L26" s="207">
        <f>'ΒΠ-Δαπάνες'!M128</f>
        <v>0</v>
      </c>
      <c r="M26" s="207">
        <f>'ΒΠ-Δαπάνες'!N128</f>
        <v>0</v>
      </c>
      <c r="N26" s="207">
        <f>'ΒΠ-Δαπάνες'!O128</f>
        <v>0</v>
      </c>
      <c r="O26" s="207">
        <f>'ΒΠ-Δαπάνες'!P128</f>
        <v>0</v>
      </c>
      <c r="P26" s="207">
        <f>'ΒΠ-Δαπάνες'!Q128</f>
        <v>0</v>
      </c>
      <c r="Q26" s="207">
        <f>'ΒΠ-Δαπάνες'!R128</f>
        <v>0</v>
      </c>
      <c r="R26" s="202">
        <f t="shared" si="3"/>
        <v>0</v>
      </c>
    </row>
    <row r="27" spans="1:18">
      <c r="A27" s="123">
        <f t="shared" si="4"/>
        <v>17</v>
      </c>
      <c r="B27" s="73" t="s">
        <v>18</v>
      </c>
      <c r="C27" s="161" t="s">
        <v>29</v>
      </c>
      <c r="D27" s="207">
        <f>'ΒΠ-Δαπάνες'!E204</f>
        <v>0</v>
      </c>
      <c r="E27" s="169"/>
      <c r="F27" s="207">
        <f>'ΒΠ-Δαπάνες'!G204</f>
        <v>0</v>
      </c>
      <c r="G27" s="207">
        <f>'ΒΠ-Δαπάνες'!H204</f>
        <v>0</v>
      </c>
      <c r="H27" s="207">
        <f>'ΒΠ-Δαπάνες'!I204</f>
        <v>0</v>
      </c>
      <c r="I27" s="207">
        <f>'ΒΠ-Δαπάνες'!J204</f>
        <v>0</v>
      </c>
      <c r="J27" s="207">
        <f>'ΒΠ-Δαπάνες'!K204</f>
        <v>0</v>
      </c>
      <c r="K27" s="207">
        <f>'ΒΠ-Δαπάνες'!L204</f>
        <v>0</v>
      </c>
      <c r="L27" s="207">
        <f>'ΒΠ-Δαπάνες'!M204</f>
        <v>0</v>
      </c>
      <c r="M27" s="207">
        <f>'ΒΠ-Δαπάνες'!N204</f>
        <v>0</v>
      </c>
      <c r="N27" s="207">
        <f>'ΒΠ-Δαπάνες'!O204</f>
        <v>0</v>
      </c>
      <c r="O27" s="207">
        <f>'ΒΠ-Δαπάνες'!P204</f>
        <v>0</v>
      </c>
      <c r="P27" s="207">
        <f>'ΒΠ-Δαπάνες'!Q204</f>
        <v>0</v>
      </c>
      <c r="Q27" s="207">
        <f>'ΒΠ-Δαπάνες'!R204</f>
        <v>0</v>
      </c>
      <c r="R27" s="202">
        <f t="shared" si="3"/>
        <v>0</v>
      </c>
    </row>
    <row r="28" spans="1:18">
      <c r="A28" s="123">
        <f t="shared" si="4"/>
        <v>18</v>
      </c>
      <c r="B28" s="73" t="s">
        <v>30</v>
      </c>
      <c r="C28" s="55" t="s">
        <v>221</v>
      </c>
      <c r="D28" s="207">
        <f>'ΒΠ-Δαπάνες'!E196</f>
        <v>0</v>
      </c>
      <c r="E28" s="169"/>
      <c r="F28" s="207">
        <f>'ΒΠ-Δαπάνες'!G196</f>
        <v>0</v>
      </c>
      <c r="G28" s="207">
        <f>'ΒΠ-Δαπάνες'!H196</f>
        <v>0</v>
      </c>
      <c r="H28" s="207">
        <f>'ΒΠ-Δαπάνες'!I196</f>
        <v>0</v>
      </c>
      <c r="I28" s="207">
        <f>'ΒΠ-Δαπάνες'!J196</f>
        <v>0</v>
      </c>
      <c r="J28" s="207">
        <f>'ΒΠ-Δαπάνες'!K196</f>
        <v>0</v>
      </c>
      <c r="K28" s="207">
        <f>'ΒΠ-Δαπάνες'!L196</f>
        <v>0</v>
      </c>
      <c r="L28" s="207">
        <f>'ΒΠ-Δαπάνες'!M196</f>
        <v>0</v>
      </c>
      <c r="M28" s="207">
        <f>'ΒΠ-Δαπάνες'!N196</f>
        <v>0</v>
      </c>
      <c r="N28" s="207">
        <f>'ΒΠ-Δαπάνες'!O196</f>
        <v>0</v>
      </c>
      <c r="O28" s="207">
        <f>'ΒΠ-Δαπάνες'!P196</f>
        <v>0</v>
      </c>
      <c r="P28" s="207">
        <f>'ΒΠ-Δαπάνες'!Q196</f>
        <v>0</v>
      </c>
      <c r="Q28" s="207">
        <f>'ΒΠ-Δαπάνες'!R196</f>
        <v>0</v>
      </c>
      <c r="R28" s="202">
        <f t="shared" si="3"/>
        <v>0</v>
      </c>
    </row>
    <row r="29" spans="1:18">
      <c r="A29" s="123">
        <f t="shared" si="4"/>
        <v>19</v>
      </c>
      <c r="B29" s="54" t="s">
        <v>16</v>
      </c>
      <c r="C29" s="55" t="s">
        <v>32</v>
      </c>
      <c r="D29" s="207">
        <f>'ΒΠ-Δαπάνες'!E215</f>
        <v>0</v>
      </c>
      <c r="E29" s="169"/>
      <c r="F29" s="207">
        <f>'ΒΠ-Δαπάνες'!G215</f>
        <v>0</v>
      </c>
      <c r="G29" s="207">
        <f>'ΒΠ-Δαπάνες'!H215</f>
        <v>0</v>
      </c>
      <c r="H29" s="207">
        <f>'ΒΠ-Δαπάνες'!I215</f>
        <v>0</v>
      </c>
      <c r="I29" s="207">
        <f>'ΒΠ-Δαπάνες'!J215</f>
        <v>0</v>
      </c>
      <c r="J29" s="207">
        <f>'ΒΠ-Δαπάνες'!K215</f>
        <v>0</v>
      </c>
      <c r="K29" s="207">
        <f>'ΒΠ-Δαπάνες'!L215</f>
        <v>0</v>
      </c>
      <c r="L29" s="207">
        <f>'ΒΠ-Δαπάνες'!M215</f>
        <v>0</v>
      </c>
      <c r="M29" s="207">
        <f>'ΒΠ-Δαπάνες'!N215</f>
        <v>0</v>
      </c>
      <c r="N29" s="207">
        <f>'ΒΠ-Δαπάνες'!O215</f>
        <v>0</v>
      </c>
      <c r="O29" s="207">
        <f>'ΒΠ-Δαπάνες'!P215</f>
        <v>0</v>
      </c>
      <c r="P29" s="207">
        <f>'ΒΠ-Δαπάνες'!Q215</f>
        <v>0</v>
      </c>
      <c r="Q29" s="207">
        <f>'ΒΠ-Δαπάνες'!R215</f>
        <v>0</v>
      </c>
      <c r="R29" s="202">
        <f t="shared" si="3"/>
        <v>0</v>
      </c>
    </row>
    <row r="30" spans="1:18">
      <c r="A30" s="123">
        <f t="shared" si="4"/>
        <v>20</v>
      </c>
      <c r="B30" s="54"/>
      <c r="C30" s="171" t="s">
        <v>216</v>
      </c>
      <c r="D30" s="207">
        <f>'ΒΠ-Δαπάνες'!E221</f>
        <v>0</v>
      </c>
      <c r="E30" s="169"/>
      <c r="F30" s="207">
        <f>'ΒΠ-Δαπάνες'!G221</f>
        <v>0</v>
      </c>
      <c r="G30" s="207">
        <f>'ΒΠ-Δαπάνες'!H221</f>
        <v>0</v>
      </c>
      <c r="H30" s="207">
        <f>'ΒΠ-Δαπάνες'!I221</f>
        <v>0</v>
      </c>
      <c r="I30" s="207">
        <f>'ΒΠ-Δαπάνες'!J221</f>
        <v>0</v>
      </c>
      <c r="J30" s="207">
        <f>'ΒΠ-Δαπάνες'!K221</f>
        <v>0</v>
      </c>
      <c r="K30" s="207">
        <f>'ΒΠ-Δαπάνες'!L221</f>
        <v>0</v>
      </c>
      <c r="L30" s="207">
        <f>'ΒΠ-Δαπάνες'!M221</f>
        <v>0</v>
      </c>
      <c r="M30" s="207">
        <f>'ΒΠ-Δαπάνες'!N221</f>
        <v>0</v>
      </c>
      <c r="N30" s="207">
        <f>'ΒΠ-Δαπάνες'!O221</f>
        <v>0</v>
      </c>
      <c r="O30" s="207">
        <f>'ΒΠ-Δαπάνες'!P221</f>
        <v>0</v>
      </c>
      <c r="P30" s="207">
        <f>'ΒΠ-Δαπάνες'!Q221</f>
        <v>0</v>
      </c>
      <c r="Q30" s="207">
        <f>'ΒΠ-Δαπάνες'!R221</f>
        <v>0</v>
      </c>
      <c r="R30" s="202">
        <f t="shared" si="3"/>
        <v>0</v>
      </c>
    </row>
    <row r="31" spans="1:18">
      <c r="A31" s="123">
        <f t="shared" si="4"/>
        <v>21</v>
      </c>
      <c r="B31" s="54"/>
      <c r="C31" s="171" t="s">
        <v>22</v>
      </c>
      <c r="D31" s="207">
        <f>'ΒΠ-Δαπάνες'!E226+'ΒΠ-Δαπάνες'!E231</f>
        <v>0</v>
      </c>
      <c r="E31" s="172"/>
      <c r="F31" s="207">
        <f>'ΒΠ-Δαπάνες'!G226+'ΒΠ-Δαπάνες'!G231</f>
        <v>0</v>
      </c>
      <c r="G31" s="207">
        <f>'ΒΠ-Δαπάνες'!H226+'ΒΠ-Δαπάνες'!H231</f>
        <v>0</v>
      </c>
      <c r="H31" s="207">
        <f>'ΒΠ-Δαπάνες'!I226+'ΒΠ-Δαπάνες'!I231</f>
        <v>0</v>
      </c>
      <c r="I31" s="207">
        <f>'ΒΠ-Δαπάνες'!J226+'ΒΠ-Δαπάνες'!J231</f>
        <v>0</v>
      </c>
      <c r="J31" s="207">
        <f>'ΒΠ-Δαπάνες'!K226+'ΒΠ-Δαπάνες'!K231</f>
        <v>0</v>
      </c>
      <c r="K31" s="207">
        <f>'ΒΠ-Δαπάνες'!L226+'ΒΠ-Δαπάνες'!L231</f>
        <v>0</v>
      </c>
      <c r="L31" s="207">
        <f>'ΒΠ-Δαπάνες'!M226+'ΒΠ-Δαπάνες'!M231</f>
        <v>0</v>
      </c>
      <c r="M31" s="207">
        <f>'ΒΠ-Δαπάνες'!N226+'ΒΠ-Δαπάνες'!N231</f>
        <v>0</v>
      </c>
      <c r="N31" s="207">
        <f>'ΒΠ-Δαπάνες'!O226+'ΒΠ-Δαπάνες'!O231</f>
        <v>0</v>
      </c>
      <c r="O31" s="207">
        <f>'ΒΠ-Δαπάνες'!P226+'ΒΠ-Δαπάνες'!P231</f>
        <v>0</v>
      </c>
      <c r="P31" s="207">
        <f>'ΒΠ-Δαπάνες'!Q226+'ΒΠ-Δαπάνες'!Q231</f>
        <v>0</v>
      </c>
      <c r="Q31" s="207">
        <f>'ΒΠ-Δαπάνες'!R226+'ΒΠ-Δαπάνες'!R231</f>
        <v>0</v>
      </c>
      <c r="R31" s="202">
        <f t="shared" si="3"/>
        <v>0</v>
      </c>
    </row>
    <row r="32" spans="1:18">
      <c r="A32" s="123">
        <f t="shared" si="4"/>
        <v>22</v>
      </c>
      <c r="B32" s="165"/>
      <c r="C32" s="67" t="s">
        <v>200</v>
      </c>
      <c r="D32" s="204">
        <f>SUM(D21:D31)</f>
        <v>0</v>
      </c>
      <c r="E32" s="164"/>
      <c r="F32" s="204">
        <f>SUM(F21:F31)</f>
        <v>0</v>
      </c>
      <c r="G32" s="204">
        <f>SUM(G21:G31)</f>
        <v>0</v>
      </c>
      <c r="H32" s="204">
        <f t="shared" ref="H32:R32" si="5">SUM(H21:H31)</f>
        <v>0</v>
      </c>
      <c r="I32" s="204">
        <f t="shared" si="5"/>
        <v>0</v>
      </c>
      <c r="J32" s="204">
        <f t="shared" si="5"/>
        <v>0</v>
      </c>
      <c r="K32" s="204">
        <f t="shared" si="5"/>
        <v>0</v>
      </c>
      <c r="L32" s="204">
        <f t="shared" si="5"/>
        <v>0</v>
      </c>
      <c r="M32" s="204">
        <f t="shared" si="5"/>
        <v>0</v>
      </c>
      <c r="N32" s="204">
        <f t="shared" si="5"/>
        <v>0</v>
      </c>
      <c r="O32" s="204">
        <f t="shared" si="5"/>
        <v>0</v>
      </c>
      <c r="P32" s="204">
        <f t="shared" si="5"/>
        <v>0</v>
      </c>
      <c r="Q32" s="204">
        <f t="shared" si="5"/>
        <v>0</v>
      </c>
      <c r="R32" s="204">
        <f t="shared" si="5"/>
        <v>0</v>
      </c>
    </row>
    <row r="33" spans="1:18">
      <c r="A33" s="148"/>
      <c r="B33" s="165"/>
      <c r="C33" s="56"/>
      <c r="D33" s="173"/>
      <c r="E33" s="174"/>
      <c r="F33" s="173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</row>
    <row r="34" spans="1:18">
      <c r="A34" s="208">
        <f>A32+1</f>
        <v>23</v>
      </c>
      <c r="B34" s="175"/>
      <c r="C34" s="67" t="s">
        <v>34</v>
      </c>
      <c r="D34" s="209">
        <f>D18-D32</f>
        <v>0</v>
      </c>
      <c r="E34" s="177"/>
      <c r="F34" s="209">
        <f t="shared" ref="F34:R34" si="6">F18-F32</f>
        <v>0</v>
      </c>
      <c r="G34" s="209">
        <f t="shared" si="6"/>
        <v>0</v>
      </c>
      <c r="H34" s="209">
        <f t="shared" si="6"/>
        <v>0</v>
      </c>
      <c r="I34" s="209">
        <f t="shared" si="6"/>
        <v>0</v>
      </c>
      <c r="J34" s="209">
        <f t="shared" si="6"/>
        <v>0</v>
      </c>
      <c r="K34" s="209">
        <f t="shared" si="6"/>
        <v>0</v>
      </c>
      <c r="L34" s="209">
        <f t="shared" si="6"/>
        <v>0</v>
      </c>
      <c r="M34" s="209">
        <f t="shared" si="6"/>
        <v>0</v>
      </c>
      <c r="N34" s="209">
        <f t="shared" si="6"/>
        <v>0</v>
      </c>
      <c r="O34" s="209">
        <f t="shared" si="6"/>
        <v>0</v>
      </c>
      <c r="P34" s="209">
        <f t="shared" si="6"/>
        <v>0</v>
      </c>
      <c r="Q34" s="209">
        <f t="shared" si="6"/>
        <v>0</v>
      </c>
      <c r="R34" s="209">
        <f t="shared" si="6"/>
        <v>0</v>
      </c>
    </row>
    <row r="35" spans="1:18" ht="6" customHeight="1">
      <c r="A35" s="178"/>
      <c r="B35" s="179"/>
      <c r="C35" s="180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</row>
    <row r="36" spans="1:18">
      <c r="A36" s="88"/>
      <c r="B36" s="67" t="s">
        <v>228</v>
      </c>
      <c r="C36" s="10"/>
      <c r="D36" s="176"/>
      <c r="E36" s="177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</row>
    <row r="37" spans="1:18">
      <c r="A37" s="123">
        <f>A34+1</f>
        <v>24</v>
      </c>
      <c r="B37" s="73"/>
      <c r="C37" s="74" t="s">
        <v>230</v>
      </c>
      <c r="D37" s="182"/>
      <c r="E37" s="183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202">
        <f t="shared" ref="R37:R38" si="7">SUM(F37:Q37)</f>
        <v>0</v>
      </c>
    </row>
    <row r="38" spans="1:18">
      <c r="A38" s="123">
        <f>A37+1</f>
        <v>25</v>
      </c>
      <c r="B38" s="73"/>
      <c r="C38" s="74" t="s">
        <v>231</v>
      </c>
      <c r="D38" s="182"/>
      <c r="E38" s="183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202">
        <f t="shared" si="7"/>
        <v>0</v>
      </c>
    </row>
    <row r="39" spans="1:18">
      <c r="A39" s="123">
        <f>A38+1</f>
        <v>26</v>
      </c>
      <c r="B39" s="73" t="s">
        <v>30</v>
      </c>
      <c r="C39" s="74" t="s">
        <v>222</v>
      </c>
      <c r="D39" s="210">
        <f>-'ΒΠ-Δαπάνες'!E254</f>
        <v>0</v>
      </c>
      <c r="E39" s="184"/>
      <c r="F39" s="210">
        <f>-'ΒΠ-Δαπάνες'!G254</f>
        <v>0</v>
      </c>
      <c r="G39" s="210">
        <f>-'ΒΠ-Δαπάνες'!H254</f>
        <v>0</v>
      </c>
      <c r="H39" s="210">
        <f>-'ΒΠ-Δαπάνες'!I254</f>
        <v>0</v>
      </c>
      <c r="I39" s="210">
        <f>-'ΒΠ-Δαπάνες'!J254</f>
        <v>0</v>
      </c>
      <c r="J39" s="210">
        <f>-'ΒΠ-Δαπάνες'!K254</f>
        <v>0</v>
      </c>
      <c r="K39" s="210">
        <f>-'ΒΠ-Δαπάνες'!L254</f>
        <v>0</v>
      </c>
      <c r="L39" s="210">
        <f>-'ΒΠ-Δαπάνες'!M254</f>
        <v>0</v>
      </c>
      <c r="M39" s="210">
        <f>-'ΒΠ-Δαπάνες'!N254</f>
        <v>0</v>
      </c>
      <c r="N39" s="210">
        <f>-'ΒΠ-Δαπάνες'!O254</f>
        <v>0</v>
      </c>
      <c r="O39" s="210">
        <f>-'ΒΠ-Δαπάνες'!P254</f>
        <v>0</v>
      </c>
      <c r="P39" s="210">
        <f>-'ΒΠ-Δαπάνες'!Q254</f>
        <v>0</v>
      </c>
      <c r="Q39" s="210">
        <f>-'ΒΠ-Δαπάνες'!R254</f>
        <v>0</v>
      </c>
      <c r="R39" s="202">
        <f t="shared" ref="R39:R40" si="8">SUM(F39:Q39)</f>
        <v>0</v>
      </c>
    </row>
    <row r="40" spans="1:18">
      <c r="A40" s="123">
        <f>A39+1</f>
        <v>27</v>
      </c>
      <c r="B40" s="73"/>
      <c r="C40" s="74" t="s">
        <v>33</v>
      </c>
      <c r="D40" s="211">
        <f>-'ΒΠ-Δαπάνες'!E259</f>
        <v>0</v>
      </c>
      <c r="E40" s="185"/>
      <c r="F40" s="211">
        <f>-'ΒΠ-Δαπάνες'!G259</f>
        <v>0</v>
      </c>
      <c r="G40" s="211">
        <f>-'ΒΠ-Δαπάνες'!H259</f>
        <v>0</v>
      </c>
      <c r="H40" s="211">
        <f>-'ΒΠ-Δαπάνες'!I259</f>
        <v>0</v>
      </c>
      <c r="I40" s="211">
        <f>-'ΒΠ-Δαπάνες'!J259</f>
        <v>0</v>
      </c>
      <c r="J40" s="211">
        <f>-'ΒΠ-Δαπάνες'!K259</f>
        <v>0</v>
      </c>
      <c r="K40" s="211">
        <f>-'ΒΠ-Δαπάνες'!L259</f>
        <v>0</v>
      </c>
      <c r="L40" s="211">
        <f>-'ΒΠ-Δαπάνες'!M259</f>
        <v>0</v>
      </c>
      <c r="M40" s="211">
        <f>-'ΒΠ-Δαπάνες'!N259</f>
        <v>0</v>
      </c>
      <c r="N40" s="211">
        <f>-'ΒΠ-Δαπάνες'!O259</f>
        <v>0</v>
      </c>
      <c r="O40" s="211">
        <f>-'ΒΠ-Δαπάνες'!P259</f>
        <v>0</v>
      </c>
      <c r="P40" s="211">
        <f>-'ΒΠ-Δαπάνες'!Q259</f>
        <v>0</v>
      </c>
      <c r="Q40" s="211">
        <f>-'ΒΠ-Δαπάνες'!R259</f>
        <v>0</v>
      </c>
      <c r="R40" s="202">
        <f t="shared" si="8"/>
        <v>0</v>
      </c>
    </row>
    <row r="41" spans="1:18">
      <c r="A41" s="124">
        <f>A40+1</f>
        <v>28</v>
      </c>
      <c r="B41" s="77"/>
      <c r="C41" s="78" t="s">
        <v>229</v>
      </c>
      <c r="D41" s="125">
        <f>SUM(D37:D40)</f>
        <v>0</v>
      </c>
      <c r="E41" s="186"/>
      <c r="F41" s="125">
        <f>SUM(F37:F40)</f>
        <v>0</v>
      </c>
      <c r="G41" s="125">
        <f t="shared" ref="G41:R41" si="9">SUM(G37:G40)</f>
        <v>0</v>
      </c>
      <c r="H41" s="125">
        <f t="shared" si="9"/>
        <v>0</v>
      </c>
      <c r="I41" s="125">
        <f t="shared" si="9"/>
        <v>0</v>
      </c>
      <c r="J41" s="125">
        <f t="shared" si="9"/>
        <v>0</v>
      </c>
      <c r="K41" s="125">
        <f t="shared" si="9"/>
        <v>0</v>
      </c>
      <c r="L41" s="125">
        <f t="shared" si="9"/>
        <v>0</v>
      </c>
      <c r="M41" s="125">
        <f t="shared" si="9"/>
        <v>0</v>
      </c>
      <c r="N41" s="125">
        <f t="shared" si="9"/>
        <v>0</v>
      </c>
      <c r="O41" s="125">
        <f t="shared" si="9"/>
        <v>0</v>
      </c>
      <c r="P41" s="125">
        <f t="shared" si="9"/>
        <v>0</v>
      </c>
      <c r="Q41" s="125">
        <f t="shared" si="9"/>
        <v>0</v>
      </c>
      <c r="R41" s="125">
        <f t="shared" si="9"/>
        <v>0</v>
      </c>
    </row>
    <row r="42" spans="1:18">
      <c r="C42" s="80" t="s">
        <v>244</v>
      </c>
      <c r="D42" s="176"/>
      <c r="E42" s="177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18">
      <c r="A43" s="123">
        <f>A41+1</f>
        <v>29</v>
      </c>
      <c r="B43" s="73" t="s">
        <v>31</v>
      </c>
      <c r="C43" s="74" t="s">
        <v>35</v>
      </c>
      <c r="D43" s="159"/>
      <c r="E43" s="160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202">
        <f t="shared" ref="R43:R50" si="10">SUM(F43:Q43)</f>
        <v>0</v>
      </c>
    </row>
    <row r="44" spans="1:18">
      <c r="A44" s="123">
        <f>A43+1</f>
        <v>30</v>
      </c>
      <c r="B44" s="73"/>
      <c r="C44" s="74" t="s">
        <v>36</v>
      </c>
      <c r="D44" s="159"/>
      <c r="E44" s="160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202">
        <f t="shared" si="10"/>
        <v>0</v>
      </c>
    </row>
    <row r="45" spans="1:18">
      <c r="A45" s="123">
        <f>A44+1</f>
        <v>31</v>
      </c>
      <c r="B45" s="73"/>
      <c r="C45" s="74" t="s">
        <v>37</v>
      </c>
      <c r="D45" s="159"/>
      <c r="E45" s="160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202">
        <f t="shared" si="10"/>
        <v>0</v>
      </c>
    </row>
    <row r="46" spans="1:18">
      <c r="A46" s="123">
        <f>A45+1</f>
        <v>32</v>
      </c>
      <c r="B46" s="73"/>
      <c r="C46" s="74" t="s">
        <v>38</v>
      </c>
      <c r="D46" s="159"/>
      <c r="E46" s="160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202">
        <f t="shared" si="10"/>
        <v>0</v>
      </c>
    </row>
    <row r="47" spans="1:18">
      <c r="A47" s="83"/>
      <c r="B47" s="84"/>
      <c r="C47" s="85" t="s">
        <v>245</v>
      </c>
      <c r="D47" s="159"/>
      <c r="E47" s="160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</row>
    <row r="48" spans="1:18">
      <c r="A48" s="123">
        <f>A46+1</f>
        <v>33</v>
      </c>
      <c r="B48" s="73"/>
      <c r="C48" s="74" t="s">
        <v>233</v>
      </c>
      <c r="D48" s="159"/>
      <c r="E48" s="160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202">
        <f t="shared" si="10"/>
        <v>0</v>
      </c>
    </row>
    <row r="49" spans="1:18">
      <c r="A49" s="123">
        <f>A48+1</f>
        <v>34</v>
      </c>
      <c r="B49" s="73" t="s">
        <v>31</v>
      </c>
      <c r="C49" s="74" t="s">
        <v>223</v>
      </c>
      <c r="D49" s="203">
        <f>-'ΒΠ-Δαπάνες'!E264</f>
        <v>0</v>
      </c>
      <c r="E49" s="163"/>
      <c r="F49" s="203">
        <f>-'ΒΠ-Δαπάνες'!G264</f>
        <v>0</v>
      </c>
      <c r="G49" s="203">
        <f>-'ΒΠ-Δαπάνες'!H264</f>
        <v>0</v>
      </c>
      <c r="H49" s="203">
        <f>-'ΒΠ-Δαπάνες'!I264</f>
        <v>0</v>
      </c>
      <c r="I49" s="203">
        <f>-'ΒΠ-Δαπάνες'!J264</f>
        <v>0</v>
      </c>
      <c r="J49" s="203">
        <f>-'ΒΠ-Δαπάνες'!K264</f>
        <v>0</v>
      </c>
      <c r="K49" s="203">
        <f>-'ΒΠ-Δαπάνες'!L264</f>
        <v>0</v>
      </c>
      <c r="L49" s="203">
        <f>-'ΒΠ-Δαπάνες'!M264</f>
        <v>0</v>
      </c>
      <c r="M49" s="203">
        <f>-'ΒΠ-Δαπάνες'!N264</f>
        <v>0</v>
      </c>
      <c r="N49" s="203">
        <f>-'ΒΠ-Δαπάνες'!O264</f>
        <v>0</v>
      </c>
      <c r="O49" s="203">
        <f>-'ΒΠ-Δαπάνες'!P264</f>
        <v>0</v>
      </c>
      <c r="P49" s="203">
        <f>-'ΒΠ-Δαπάνες'!Q264</f>
        <v>0</v>
      </c>
      <c r="Q49" s="203">
        <f>-'ΒΠ-Δαπάνες'!R264</f>
        <v>0</v>
      </c>
      <c r="R49" s="202">
        <f t="shared" si="10"/>
        <v>0</v>
      </c>
    </row>
    <row r="50" spans="1:18">
      <c r="A50" s="123">
        <f>A49+1</f>
        <v>35</v>
      </c>
      <c r="B50" s="73" t="s">
        <v>30</v>
      </c>
      <c r="C50" s="86" t="s">
        <v>218</v>
      </c>
      <c r="D50" s="187"/>
      <c r="E50" s="188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202">
        <f t="shared" si="10"/>
        <v>0</v>
      </c>
    </row>
    <row r="51" spans="1:18" ht="15.75" thickBot="1">
      <c r="A51" s="124">
        <f>A50+1</f>
        <v>36</v>
      </c>
      <c r="B51" s="87"/>
      <c r="C51" s="78" t="s">
        <v>224</v>
      </c>
      <c r="D51" s="212">
        <f>SUM(D41:D50)</f>
        <v>0</v>
      </c>
      <c r="E51" s="189"/>
      <c r="F51" s="212">
        <f>SUM(F41:F50)</f>
        <v>0</v>
      </c>
      <c r="G51" s="212">
        <f t="shared" ref="G51:R51" si="11">SUM(G41:G50)</f>
        <v>0</v>
      </c>
      <c r="H51" s="212">
        <f t="shared" si="11"/>
        <v>0</v>
      </c>
      <c r="I51" s="212">
        <f t="shared" si="11"/>
        <v>0</v>
      </c>
      <c r="J51" s="212">
        <f t="shared" si="11"/>
        <v>0</v>
      </c>
      <c r="K51" s="212">
        <f t="shared" si="11"/>
        <v>0</v>
      </c>
      <c r="L51" s="212">
        <f t="shared" si="11"/>
        <v>0</v>
      </c>
      <c r="M51" s="212">
        <f t="shared" si="11"/>
        <v>0</v>
      </c>
      <c r="N51" s="212">
        <f t="shared" si="11"/>
        <v>0</v>
      </c>
      <c r="O51" s="212">
        <f t="shared" si="11"/>
        <v>0</v>
      </c>
      <c r="P51" s="212">
        <f t="shared" si="11"/>
        <v>0</v>
      </c>
      <c r="Q51" s="212">
        <f t="shared" si="11"/>
        <v>0</v>
      </c>
      <c r="R51" s="212">
        <f t="shared" si="11"/>
        <v>0</v>
      </c>
    </row>
    <row r="52" spans="1:18" ht="15.75" thickTop="1">
      <c r="A52" s="88"/>
      <c r="B52" s="10"/>
      <c r="C52" s="10"/>
      <c r="D52" s="190"/>
      <c r="E52" s="191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</row>
    <row r="53" spans="1:18" s="10" customFormat="1">
      <c r="A53" s="88"/>
      <c r="B53" s="91" t="s">
        <v>39</v>
      </c>
      <c r="C53" s="91"/>
      <c r="D53" s="192"/>
      <c r="E53" s="191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</row>
    <row r="54" spans="1:18" s="10" customFormat="1">
      <c r="A54" s="88"/>
      <c r="C54" s="10" t="s">
        <v>50</v>
      </c>
      <c r="D54" s="193"/>
      <c r="E54" s="194"/>
      <c r="F54" s="193"/>
      <c r="G54" s="213">
        <f>F56</f>
        <v>0</v>
      </c>
      <c r="H54" s="213">
        <f t="shared" ref="H54:Q54" si="12">G56</f>
        <v>0</v>
      </c>
      <c r="I54" s="213">
        <f t="shared" si="12"/>
        <v>0</v>
      </c>
      <c r="J54" s="213">
        <f t="shared" si="12"/>
        <v>0</v>
      </c>
      <c r="K54" s="213">
        <f t="shared" si="12"/>
        <v>0</v>
      </c>
      <c r="L54" s="213">
        <f t="shared" si="12"/>
        <v>0</v>
      </c>
      <c r="M54" s="213">
        <f t="shared" si="12"/>
        <v>0</v>
      </c>
      <c r="N54" s="213">
        <f t="shared" si="12"/>
        <v>0</v>
      </c>
      <c r="O54" s="213">
        <f t="shared" si="12"/>
        <v>0</v>
      </c>
      <c r="P54" s="213">
        <f t="shared" si="12"/>
        <v>0</v>
      </c>
      <c r="Q54" s="213">
        <f t="shared" si="12"/>
        <v>0</v>
      </c>
      <c r="R54" s="213">
        <f>F54</f>
        <v>0</v>
      </c>
    </row>
    <row r="55" spans="1:18" s="10" customFormat="1">
      <c r="A55" s="88"/>
      <c r="C55" s="10" t="s">
        <v>224</v>
      </c>
      <c r="D55" s="214">
        <f t="shared" ref="D55" si="13">D51</f>
        <v>0</v>
      </c>
      <c r="E55" s="191"/>
      <c r="F55" s="214">
        <f t="shared" ref="F55:R55" si="14">F51</f>
        <v>0</v>
      </c>
      <c r="G55" s="214">
        <f t="shared" si="14"/>
        <v>0</v>
      </c>
      <c r="H55" s="214">
        <f t="shared" si="14"/>
        <v>0</v>
      </c>
      <c r="I55" s="214">
        <f t="shared" si="14"/>
        <v>0</v>
      </c>
      <c r="J55" s="214">
        <f t="shared" si="14"/>
        <v>0</v>
      </c>
      <c r="K55" s="214">
        <f t="shared" si="14"/>
        <v>0</v>
      </c>
      <c r="L55" s="214">
        <f t="shared" si="14"/>
        <v>0</v>
      </c>
      <c r="M55" s="214">
        <f t="shared" si="14"/>
        <v>0</v>
      </c>
      <c r="N55" s="214">
        <f t="shared" si="14"/>
        <v>0</v>
      </c>
      <c r="O55" s="214">
        <f t="shared" si="14"/>
        <v>0</v>
      </c>
      <c r="P55" s="214">
        <f t="shared" si="14"/>
        <v>0</v>
      </c>
      <c r="Q55" s="214">
        <f t="shared" si="14"/>
        <v>0</v>
      </c>
      <c r="R55" s="214">
        <f t="shared" si="14"/>
        <v>0</v>
      </c>
    </row>
    <row r="56" spans="1:18" s="10" customFormat="1">
      <c r="A56" s="88"/>
      <c r="C56" s="10" t="s">
        <v>51</v>
      </c>
      <c r="D56" s="215">
        <f t="shared" ref="D56:R56" si="15">D54+D55</f>
        <v>0</v>
      </c>
      <c r="E56" s="195"/>
      <c r="F56" s="215">
        <f t="shared" si="15"/>
        <v>0</v>
      </c>
      <c r="G56" s="215">
        <f t="shared" si="15"/>
        <v>0</v>
      </c>
      <c r="H56" s="215">
        <f t="shared" si="15"/>
        <v>0</v>
      </c>
      <c r="I56" s="215">
        <f t="shared" si="15"/>
        <v>0</v>
      </c>
      <c r="J56" s="215">
        <f t="shared" si="15"/>
        <v>0</v>
      </c>
      <c r="K56" s="215">
        <f t="shared" si="15"/>
        <v>0</v>
      </c>
      <c r="L56" s="215">
        <f t="shared" si="15"/>
        <v>0</v>
      </c>
      <c r="M56" s="215">
        <f t="shared" si="15"/>
        <v>0</v>
      </c>
      <c r="N56" s="215">
        <f t="shared" si="15"/>
        <v>0</v>
      </c>
      <c r="O56" s="215">
        <f t="shared" si="15"/>
        <v>0</v>
      </c>
      <c r="P56" s="215">
        <f t="shared" si="15"/>
        <v>0</v>
      </c>
      <c r="Q56" s="215">
        <f t="shared" si="15"/>
        <v>0</v>
      </c>
      <c r="R56" s="215">
        <f t="shared" si="15"/>
        <v>0</v>
      </c>
    </row>
    <row r="57" spans="1:18" s="10" customFormat="1">
      <c r="A57" s="88"/>
      <c r="D57" s="196"/>
      <c r="E57" s="197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</row>
    <row r="58" spans="1:18" s="10" customFormat="1" ht="15" customHeight="1">
      <c r="A58" s="88"/>
      <c r="B58" s="91" t="s">
        <v>47</v>
      </c>
      <c r="C58" s="91"/>
      <c r="D58" s="196"/>
      <c r="E58" s="197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</row>
    <row r="59" spans="1:18" s="10" customFormat="1">
      <c r="A59" s="88"/>
      <c r="C59" s="10" t="s">
        <v>50</v>
      </c>
      <c r="D59" s="193"/>
      <c r="E59" s="198"/>
      <c r="F59" s="193"/>
      <c r="G59" s="213">
        <f>F65</f>
        <v>0</v>
      </c>
      <c r="H59" s="213">
        <f t="shared" ref="H59:Q59" si="16">G65</f>
        <v>0</v>
      </c>
      <c r="I59" s="213">
        <f t="shared" si="16"/>
        <v>0</v>
      </c>
      <c r="J59" s="213">
        <f t="shared" si="16"/>
        <v>0</v>
      </c>
      <c r="K59" s="213">
        <f t="shared" si="16"/>
        <v>0</v>
      </c>
      <c r="L59" s="213">
        <f t="shared" si="16"/>
        <v>0</v>
      </c>
      <c r="M59" s="213">
        <f t="shared" si="16"/>
        <v>0</v>
      </c>
      <c r="N59" s="213">
        <f t="shared" si="16"/>
        <v>0</v>
      </c>
      <c r="O59" s="213">
        <f t="shared" si="16"/>
        <v>0</v>
      </c>
      <c r="P59" s="213">
        <f t="shared" si="16"/>
        <v>0</v>
      </c>
      <c r="Q59" s="213">
        <f t="shared" si="16"/>
        <v>0</v>
      </c>
      <c r="R59" s="216">
        <f>F59</f>
        <v>0</v>
      </c>
    </row>
    <row r="60" spans="1:18" s="10" customFormat="1">
      <c r="A60" s="88"/>
      <c r="C60" s="10" t="s">
        <v>465</v>
      </c>
      <c r="D60" s="193"/>
      <c r="E60" s="198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213">
        <f>SUM(F60:Q60)</f>
        <v>0</v>
      </c>
    </row>
    <row r="61" spans="1:18" s="10" customFormat="1">
      <c r="A61" s="88"/>
      <c r="C61" s="10" t="s">
        <v>466</v>
      </c>
      <c r="D61" s="193"/>
      <c r="E61" s="198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213">
        <f>SUM(F61:Q61)</f>
        <v>0</v>
      </c>
    </row>
    <row r="62" spans="1:18" s="10" customFormat="1">
      <c r="A62" s="88"/>
      <c r="C62" s="10" t="s">
        <v>467</v>
      </c>
      <c r="D62" s="193"/>
      <c r="E62" s="198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>
        <f>SUM(F62:Q62)</f>
        <v>0</v>
      </c>
    </row>
    <row r="63" spans="1:18" s="10" customFormat="1">
      <c r="A63" s="88"/>
      <c r="C63" s="10" t="s">
        <v>48</v>
      </c>
      <c r="D63" s="213">
        <f t="shared" ref="D63" si="17">-D48</f>
        <v>0</v>
      </c>
      <c r="E63" s="194"/>
      <c r="F63" s="213">
        <f t="shared" ref="F63:R63" si="18">-F48</f>
        <v>0</v>
      </c>
      <c r="G63" s="213">
        <f t="shared" si="18"/>
        <v>0</v>
      </c>
      <c r="H63" s="213">
        <f t="shared" si="18"/>
        <v>0</v>
      </c>
      <c r="I63" s="213">
        <f t="shared" si="18"/>
        <v>0</v>
      </c>
      <c r="J63" s="213">
        <f t="shared" si="18"/>
        <v>0</v>
      </c>
      <c r="K63" s="213">
        <f t="shared" si="18"/>
        <v>0</v>
      </c>
      <c r="L63" s="213">
        <f t="shared" si="18"/>
        <v>0</v>
      </c>
      <c r="M63" s="213">
        <f t="shared" si="18"/>
        <v>0</v>
      </c>
      <c r="N63" s="213">
        <f t="shared" si="18"/>
        <v>0</v>
      </c>
      <c r="O63" s="213">
        <f t="shared" si="18"/>
        <v>0</v>
      </c>
      <c r="P63" s="213">
        <f t="shared" si="18"/>
        <v>0</v>
      </c>
      <c r="Q63" s="213">
        <f t="shared" si="18"/>
        <v>0</v>
      </c>
      <c r="R63" s="213">
        <f t="shared" si="18"/>
        <v>0</v>
      </c>
    </row>
    <row r="64" spans="1:18" s="10" customFormat="1">
      <c r="A64" s="88"/>
      <c r="C64" s="95" t="s">
        <v>469</v>
      </c>
      <c r="D64" s="196"/>
      <c r="E64" s="197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217">
        <f>SUM(F64:Q64)</f>
        <v>0</v>
      </c>
    </row>
    <row r="65" spans="1:18" s="10" customFormat="1">
      <c r="A65" s="88"/>
      <c r="C65" s="10" t="s">
        <v>51</v>
      </c>
      <c r="D65" s="215">
        <f>D59+D63-D64+D60-D61+D62</f>
        <v>0</v>
      </c>
      <c r="E65" s="195"/>
      <c r="F65" s="215">
        <f>F59+F63-F64+F60-F61+F62</f>
        <v>0</v>
      </c>
      <c r="G65" s="215">
        <f t="shared" ref="G65:R65" si="19">G59+G63-G64+G60-G61+G62</f>
        <v>0</v>
      </c>
      <c r="H65" s="215">
        <f t="shared" si="19"/>
        <v>0</v>
      </c>
      <c r="I65" s="215">
        <f t="shared" si="19"/>
        <v>0</v>
      </c>
      <c r="J65" s="215">
        <f t="shared" si="19"/>
        <v>0</v>
      </c>
      <c r="K65" s="215">
        <f t="shared" si="19"/>
        <v>0</v>
      </c>
      <c r="L65" s="215">
        <f t="shared" si="19"/>
        <v>0</v>
      </c>
      <c r="M65" s="215">
        <f t="shared" si="19"/>
        <v>0</v>
      </c>
      <c r="N65" s="215">
        <f t="shared" si="19"/>
        <v>0</v>
      </c>
      <c r="O65" s="215">
        <f t="shared" si="19"/>
        <v>0</v>
      </c>
      <c r="P65" s="215">
        <f t="shared" si="19"/>
        <v>0</v>
      </c>
      <c r="Q65" s="215">
        <f t="shared" si="19"/>
        <v>0</v>
      </c>
      <c r="R65" s="215">
        <f t="shared" si="19"/>
        <v>0</v>
      </c>
    </row>
    <row r="66" spans="1:18" s="10" customFormat="1">
      <c r="A66" s="88"/>
      <c r="D66" s="196"/>
      <c r="E66" s="197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</row>
    <row r="67" spans="1:18" s="10" customFormat="1">
      <c r="A67" s="88"/>
      <c r="B67" s="410" t="s">
        <v>2</v>
      </c>
      <c r="C67" s="410"/>
      <c r="D67" s="196"/>
      <c r="E67" s="197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</row>
    <row r="68" spans="1:18" s="10" customFormat="1">
      <c r="A68" s="88"/>
      <c r="C68" s="10" t="s">
        <v>50</v>
      </c>
      <c r="D68" s="193"/>
      <c r="E68" s="194"/>
      <c r="F68" s="193"/>
      <c r="G68" s="213">
        <f>F72</f>
        <v>0</v>
      </c>
      <c r="H68" s="213">
        <f t="shared" ref="H68:Q68" si="20">G72</f>
        <v>0</v>
      </c>
      <c r="I68" s="213">
        <f t="shared" si="20"/>
        <v>0</v>
      </c>
      <c r="J68" s="213">
        <f t="shared" si="20"/>
        <v>0</v>
      </c>
      <c r="K68" s="213">
        <f t="shared" si="20"/>
        <v>0</v>
      </c>
      <c r="L68" s="213">
        <f t="shared" si="20"/>
        <v>0</v>
      </c>
      <c r="M68" s="213">
        <f t="shared" si="20"/>
        <v>0</v>
      </c>
      <c r="N68" s="213">
        <f t="shared" si="20"/>
        <v>0</v>
      </c>
      <c r="O68" s="213">
        <f t="shared" si="20"/>
        <v>0</v>
      </c>
      <c r="P68" s="213">
        <f t="shared" si="20"/>
        <v>0</v>
      </c>
      <c r="Q68" s="213">
        <f t="shared" si="20"/>
        <v>0</v>
      </c>
      <c r="R68" s="213">
        <f>F68</f>
        <v>0</v>
      </c>
    </row>
    <row r="69" spans="1:18" s="10" customFormat="1">
      <c r="A69" s="88"/>
      <c r="C69" s="95" t="s">
        <v>196</v>
      </c>
      <c r="D69" s="193"/>
      <c r="E69" s="194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218">
        <f>SUM(F69:Q69)</f>
        <v>0</v>
      </c>
    </row>
    <row r="70" spans="1:18" s="10" customFormat="1">
      <c r="A70" s="88"/>
      <c r="C70" s="95" t="s">
        <v>40</v>
      </c>
      <c r="D70" s="193"/>
      <c r="E70" s="194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218">
        <f>SUM(F70:Q70)</f>
        <v>0</v>
      </c>
    </row>
    <row r="71" spans="1:18" s="10" customFormat="1">
      <c r="A71" s="88"/>
      <c r="C71" s="95" t="s">
        <v>41</v>
      </c>
      <c r="D71" s="192"/>
      <c r="E71" s="191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218">
        <f>SUM(F71:Q71)</f>
        <v>0</v>
      </c>
    </row>
    <row r="72" spans="1:18" s="10" customFormat="1">
      <c r="A72" s="88"/>
      <c r="C72" s="10" t="s">
        <v>51</v>
      </c>
      <c r="D72" s="215">
        <f t="shared" ref="D72:R72" si="21">D68+D69+D70-D71</f>
        <v>0</v>
      </c>
      <c r="E72" s="195"/>
      <c r="F72" s="215">
        <f t="shared" si="21"/>
        <v>0</v>
      </c>
      <c r="G72" s="215">
        <f t="shared" si="21"/>
        <v>0</v>
      </c>
      <c r="H72" s="215">
        <f t="shared" si="21"/>
        <v>0</v>
      </c>
      <c r="I72" s="215">
        <f t="shared" si="21"/>
        <v>0</v>
      </c>
      <c r="J72" s="215">
        <f t="shared" si="21"/>
        <v>0</v>
      </c>
      <c r="K72" s="215">
        <f t="shared" si="21"/>
        <v>0</v>
      </c>
      <c r="L72" s="215">
        <f t="shared" si="21"/>
        <v>0</v>
      </c>
      <c r="M72" s="215">
        <f t="shared" si="21"/>
        <v>0</v>
      </c>
      <c r="N72" s="215">
        <f t="shared" si="21"/>
        <v>0</v>
      </c>
      <c r="O72" s="215">
        <f t="shared" si="21"/>
        <v>0</v>
      </c>
      <c r="P72" s="215">
        <f t="shared" si="21"/>
        <v>0</v>
      </c>
      <c r="Q72" s="215">
        <f t="shared" si="21"/>
        <v>0</v>
      </c>
      <c r="R72" s="215">
        <f t="shared" si="21"/>
        <v>0</v>
      </c>
    </row>
  </sheetData>
  <sheetProtection sheet="1" objects="1" scenarios="1" formatCells="0"/>
  <mergeCells count="1">
    <mergeCell ref="B67:C67"/>
  </mergeCells>
  <pageMargins left="0.51181102362204722" right="0.47244094488188981" top="0.31496062992125984" bottom="0.43307086614173229" header="0.31496062992125984" footer="0.23622047244094491"/>
  <pageSetup paperSize="9" scale="59" fitToHeight="2" orientation="landscape" horizontalDpi="4294967293" r:id="rId1"/>
  <headerFooter>
    <oddFooter>&amp;L&amp;A&amp;R&amp;P/&amp;N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workbookViewId="0">
      <selection activeCell="N8" sqref="N8"/>
    </sheetView>
  </sheetViews>
  <sheetFormatPr defaultRowHeight="15"/>
  <cols>
    <col min="1" max="1" width="7.85546875" style="79" customWidth="1"/>
    <col min="2" max="2" width="5.28515625" style="79" customWidth="1"/>
    <col min="3" max="3" width="20.85546875" style="79" customWidth="1"/>
    <col min="4" max="4" width="16.28515625" style="79" customWidth="1"/>
    <col min="5" max="5" width="14.28515625" style="79" customWidth="1"/>
    <col min="6" max="6" width="7.140625" style="79" customWidth="1"/>
    <col min="7" max="8" width="9.140625" style="79"/>
    <col min="9" max="9" width="13.140625" style="79" customWidth="1"/>
    <col min="10" max="10" width="9.140625" style="79"/>
    <col min="11" max="11" width="12.5703125" style="79" customWidth="1"/>
    <col min="12" max="12" width="11.42578125" style="79" customWidth="1"/>
    <col min="13" max="13" width="11.5703125" style="79" customWidth="1"/>
    <col min="14" max="14" width="10.7109375" style="79" customWidth="1"/>
    <col min="15" max="21" width="9.7109375" style="79" bestFit="1" customWidth="1"/>
    <col min="22" max="24" width="10.7109375" style="79" bestFit="1" customWidth="1"/>
    <col min="25" max="16384" width="9.140625" style="79"/>
  </cols>
  <sheetData>
    <row r="1" spans="1:24" ht="18.75">
      <c r="B1" s="201" t="str">
        <f>'B1 Προβλέψεις'!A1</f>
        <v>ΔΗΜΟΣ ………………………..</v>
      </c>
      <c r="H1" s="199" t="str">
        <f>'B1 Προβλέψεις'!E1</f>
        <v>Μήνας αναφοράς:</v>
      </c>
      <c r="I1" s="146"/>
      <c r="J1" s="146"/>
      <c r="K1" s="147"/>
      <c r="M1" s="200" t="str">
        <f>'B1 Προβλέψεις'!G1</f>
        <v>Ιανουάριος</v>
      </c>
    </row>
    <row r="2" spans="1:24" ht="18.75">
      <c r="B2" s="201" t="str">
        <f>'B1 Προβλέψεις'!A2</f>
        <v>Υλοποίηση Προϋπολογισμού 2020</v>
      </c>
    </row>
    <row r="3" spans="1:24" ht="18.75">
      <c r="B3" s="145" t="s">
        <v>107</v>
      </c>
    </row>
    <row r="5" spans="1:24">
      <c r="B5" s="219" t="s">
        <v>217</v>
      </c>
    </row>
    <row r="6" spans="1:24">
      <c r="A6" s="417" t="s">
        <v>91</v>
      </c>
      <c r="B6" s="220" t="s">
        <v>92</v>
      </c>
      <c r="C6" s="220" t="s">
        <v>93</v>
      </c>
      <c r="D6" s="221" t="s">
        <v>94</v>
      </c>
      <c r="E6" s="221" t="s">
        <v>95</v>
      </c>
      <c r="F6" s="222" t="s">
        <v>96</v>
      </c>
      <c r="G6" s="222" t="s">
        <v>97</v>
      </c>
      <c r="H6" s="418" t="s">
        <v>98</v>
      </c>
      <c r="I6" s="424" t="s">
        <v>449</v>
      </c>
      <c r="J6" s="424"/>
      <c r="K6" s="222" t="s">
        <v>99</v>
      </c>
      <c r="L6" s="421" t="s">
        <v>105</v>
      </c>
      <c r="M6" s="422"/>
      <c r="N6" s="422"/>
      <c r="O6" s="422"/>
      <c r="P6" s="422"/>
      <c r="Q6" s="422"/>
      <c r="R6" s="422"/>
      <c r="S6" s="422"/>
      <c r="T6" s="422"/>
      <c r="U6" s="422"/>
      <c r="V6" s="422"/>
      <c r="W6" s="422"/>
      <c r="X6" s="423"/>
    </row>
    <row r="7" spans="1:24">
      <c r="A7" s="417"/>
      <c r="B7" s="152"/>
      <c r="C7" s="152"/>
      <c r="D7" s="223" t="s">
        <v>100</v>
      </c>
      <c r="E7" s="223"/>
      <c r="F7" s="224"/>
      <c r="G7" s="225" t="s">
        <v>101</v>
      </c>
      <c r="H7" s="419"/>
      <c r="I7" s="424"/>
      <c r="J7" s="424"/>
      <c r="K7" s="225" t="s">
        <v>102</v>
      </c>
      <c r="L7" s="226">
        <v>43830</v>
      </c>
      <c r="M7" s="226">
        <v>43861</v>
      </c>
      <c r="N7" s="227">
        <v>43890</v>
      </c>
      <c r="O7" s="227">
        <v>43921</v>
      </c>
      <c r="P7" s="227">
        <v>43951</v>
      </c>
      <c r="Q7" s="227">
        <v>43982</v>
      </c>
      <c r="R7" s="227">
        <v>44012</v>
      </c>
      <c r="S7" s="227">
        <v>44043</v>
      </c>
      <c r="T7" s="227">
        <v>44074</v>
      </c>
      <c r="U7" s="227">
        <v>44104</v>
      </c>
      <c r="V7" s="227">
        <v>44135</v>
      </c>
      <c r="W7" s="227">
        <v>44165</v>
      </c>
      <c r="X7" s="227">
        <v>44196</v>
      </c>
    </row>
    <row r="8" spans="1:24">
      <c r="B8" s="228"/>
      <c r="C8" s="228"/>
      <c r="D8" s="229"/>
      <c r="E8" s="229"/>
      <c r="F8" s="228"/>
      <c r="G8" s="230"/>
      <c r="H8" s="420"/>
      <c r="I8" s="231" t="s">
        <v>450</v>
      </c>
      <c r="J8" s="231" t="s">
        <v>451</v>
      </c>
      <c r="K8" s="232" t="s">
        <v>103</v>
      </c>
      <c r="L8" s="233" t="s">
        <v>7</v>
      </c>
      <c r="M8" s="233" t="s">
        <v>7</v>
      </c>
      <c r="N8" s="233" t="s">
        <v>7</v>
      </c>
      <c r="O8" s="233" t="s">
        <v>7</v>
      </c>
      <c r="P8" s="233" t="s">
        <v>7</v>
      </c>
      <c r="Q8" s="233" t="s">
        <v>7</v>
      </c>
      <c r="R8" s="233" t="s">
        <v>7</v>
      </c>
      <c r="S8" s="233" t="s">
        <v>7</v>
      </c>
      <c r="T8" s="233" t="s">
        <v>7</v>
      </c>
      <c r="U8" s="233" t="s">
        <v>7</v>
      </c>
      <c r="V8" s="233" t="s">
        <v>7</v>
      </c>
      <c r="W8" s="233" t="s">
        <v>7</v>
      </c>
      <c r="X8" s="233" t="s">
        <v>7</v>
      </c>
    </row>
    <row r="9" spans="1:24">
      <c r="B9" s="234">
        <v>1</v>
      </c>
      <c r="C9" s="235"/>
      <c r="D9" s="235"/>
      <c r="E9" s="235"/>
      <c r="F9" s="236"/>
      <c r="G9" s="235"/>
      <c r="H9" s="235"/>
      <c r="I9" s="235"/>
      <c r="J9" s="235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</row>
    <row r="10" spans="1:24">
      <c r="B10" s="234">
        <v>2</v>
      </c>
      <c r="C10" s="235"/>
      <c r="D10" s="235"/>
      <c r="E10" s="235"/>
      <c r="F10" s="236"/>
      <c r="G10" s="235"/>
      <c r="H10" s="235"/>
      <c r="I10" s="235"/>
      <c r="J10" s="235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</row>
    <row r="11" spans="1:24">
      <c r="B11" s="234">
        <v>3</v>
      </c>
      <c r="C11" s="235"/>
      <c r="D11" s="235"/>
      <c r="E11" s="235"/>
      <c r="F11" s="236"/>
      <c r="G11" s="235"/>
      <c r="H11" s="235"/>
      <c r="I11" s="235"/>
      <c r="J11" s="235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</row>
    <row r="12" spans="1:24">
      <c r="B12" s="234">
        <v>4</v>
      </c>
      <c r="C12" s="235"/>
      <c r="D12" s="235"/>
      <c r="E12" s="235"/>
      <c r="F12" s="236"/>
      <c r="G12" s="235"/>
      <c r="H12" s="235"/>
      <c r="I12" s="235"/>
      <c r="J12" s="235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</row>
    <row r="13" spans="1:24">
      <c r="B13" s="234">
        <v>5</v>
      </c>
      <c r="C13" s="235"/>
      <c r="D13" s="235"/>
      <c r="E13" s="235"/>
      <c r="F13" s="236"/>
      <c r="G13" s="235"/>
      <c r="H13" s="235"/>
      <c r="I13" s="235"/>
      <c r="J13" s="235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</row>
    <row r="14" spans="1:24">
      <c r="B14" s="234">
        <v>6</v>
      </c>
      <c r="C14" s="235"/>
      <c r="D14" s="235"/>
      <c r="E14" s="235"/>
      <c r="F14" s="236"/>
      <c r="G14" s="235"/>
      <c r="H14" s="235"/>
      <c r="I14" s="235"/>
      <c r="J14" s="235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</row>
    <row r="15" spans="1:24">
      <c r="B15" s="234">
        <v>7</v>
      </c>
      <c r="C15" s="235"/>
      <c r="D15" s="235"/>
      <c r="E15" s="235"/>
      <c r="F15" s="236"/>
      <c r="G15" s="235"/>
      <c r="H15" s="235"/>
      <c r="I15" s="235"/>
      <c r="J15" s="235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</row>
    <row r="16" spans="1:24">
      <c r="B16" s="234">
        <v>8</v>
      </c>
      <c r="C16" s="235"/>
      <c r="D16" s="235"/>
      <c r="E16" s="235"/>
      <c r="F16" s="236"/>
      <c r="G16" s="235"/>
      <c r="H16" s="235"/>
      <c r="I16" s="235"/>
      <c r="J16" s="235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</row>
    <row r="17" spans="1:24">
      <c r="B17" s="234">
        <v>9</v>
      </c>
      <c r="C17" s="235"/>
      <c r="D17" s="235"/>
      <c r="E17" s="235"/>
      <c r="F17" s="236"/>
      <c r="G17" s="235"/>
      <c r="H17" s="235"/>
      <c r="I17" s="235"/>
      <c r="J17" s="235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</row>
    <row r="18" spans="1:24">
      <c r="B18" s="234">
        <v>10</v>
      </c>
      <c r="C18" s="235"/>
      <c r="D18" s="235"/>
      <c r="E18" s="235"/>
      <c r="F18" s="236"/>
      <c r="G18" s="235"/>
      <c r="H18" s="235"/>
      <c r="I18" s="235"/>
      <c r="J18" s="235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</row>
    <row r="19" spans="1:24">
      <c r="B19" s="238"/>
      <c r="C19" s="239"/>
      <c r="D19" s="239"/>
      <c r="E19" s="240"/>
      <c r="F19" s="239" t="s">
        <v>104</v>
      </c>
      <c r="G19" s="239"/>
      <c r="H19" s="240"/>
      <c r="I19" s="240"/>
      <c r="J19" s="240"/>
      <c r="K19" s="240"/>
      <c r="L19" s="272">
        <f t="shared" ref="L19:X19" si="0">SUM(L9:L18)</f>
        <v>0</v>
      </c>
      <c r="M19" s="272">
        <f t="shared" si="0"/>
        <v>0</v>
      </c>
      <c r="N19" s="272">
        <f t="shared" si="0"/>
        <v>0</v>
      </c>
      <c r="O19" s="272">
        <f t="shared" si="0"/>
        <v>0</v>
      </c>
      <c r="P19" s="272">
        <f t="shared" si="0"/>
        <v>0</v>
      </c>
      <c r="Q19" s="272">
        <f t="shared" si="0"/>
        <v>0</v>
      </c>
      <c r="R19" s="272">
        <f t="shared" si="0"/>
        <v>0</v>
      </c>
      <c r="S19" s="272">
        <f t="shared" si="0"/>
        <v>0</v>
      </c>
      <c r="T19" s="272">
        <f t="shared" si="0"/>
        <v>0</v>
      </c>
      <c r="U19" s="272">
        <f t="shared" si="0"/>
        <v>0</v>
      </c>
      <c r="V19" s="272">
        <f t="shared" si="0"/>
        <v>0</v>
      </c>
      <c r="W19" s="272">
        <f t="shared" si="0"/>
        <v>0</v>
      </c>
      <c r="X19" s="272">
        <f t="shared" si="0"/>
        <v>0</v>
      </c>
    </row>
    <row r="21" spans="1:24">
      <c r="C21" s="219" t="s">
        <v>106</v>
      </c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</row>
    <row r="24" spans="1:24" ht="15.75">
      <c r="B24" s="241" t="s">
        <v>234</v>
      </c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</row>
    <row r="25" spans="1:24" ht="26.25">
      <c r="A25" s="417" t="s">
        <v>91</v>
      </c>
      <c r="B25" s="220" t="s">
        <v>92</v>
      </c>
      <c r="C25" s="243" t="s">
        <v>93</v>
      </c>
      <c r="D25" s="244" t="s">
        <v>94</v>
      </c>
      <c r="E25" s="244" t="s">
        <v>95</v>
      </c>
      <c r="F25" s="245" t="s">
        <v>235</v>
      </c>
      <c r="G25" s="245" t="s">
        <v>96</v>
      </c>
      <c r="H25" s="246" t="s">
        <v>97</v>
      </c>
      <c r="I25" s="247" t="s">
        <v>97</v>
      </c>
      <c r="J25" s="246" t="s">
        <v>99</v>
      </c>
      <c r="K25" s="244" t="s">
        <v>236</v>
      </c>
      <c r="L25" s="248" t="s">
        <v>237</v>
      </c>
      <c r="M25" s="249"/>
      <c r="N25" s="250"/>
    </row>
    <row r="26" spans="1:24" ht="26.25">
      <c r="A26" s="417"/>
      <c r="B26" s="152"/>
      <c r="C26" s="251"/>
      <c r="D26" s="252" t="s">
        <v>100</v>
      </c>
      <c r="E26" s="252"/>
      <c r="F26" s="253" t="s">
        <v>238</v>
      </c>
      <c r="G26" s="254"/>
      <c r="H26" s="253" t="s">
        <v>101</v>
      </c>
      <c r="I26" s="253" t="s">
        <v>452</v>
      </c>
      <c r="J26" s="255" t="s">
        <v>102</v>
      </c>
      <c r="K26" s="252" t="s">
        <v>239</v>
      </c>
      <c r="L26" s="250" t="s">
        <v>474</v>
      </c>
      <c r="M26" s="249"/>
      <c r="N26" s="250"/>
    </row>
    <row r="27" spans="1:24">
      <c r="B27" s="228"/>
      <c r="C27" s="256"/>
      <c r="D27" s="257"/>
      <c r="E27" s="257"/>
      <c r="F27" s="258" t="s">
        <v>80</v>
      </c>
      <c r="G27" s="256"/>
      <c r="H27" s="258"/>
      <c r="I27" s="258"/>
      <c r="J27" s="259" t="s">
        <v>103</v>
      </c>
      <c r="K27" s="260" t="s">
        <v>7</v>
      </c>
      <c r="L27" s="261" t="s">
        <v>7</v>
      </c>
      <c r="M27" s="249"/>
      <c r="N27" s="262"/>
    </row>
    <row r="28" spans="1:24">
      <c r="B28" s="234">
        <v>11</v>
      </c>
      <c r="C28" s="235"/>
      <c r="D28" s="235"/>
      <c r="E28" s="235"/>
      <c r="F28" s="236"/>
      <c r="G28" s="236"/>
      <c r="H28" s="235"/>
      <c r="I28" s="235"/>
      <c r="J28" s="235"/>
      <c r="K28" s="235"/>
      <c r="L28" s="263"/>
      <c r="M28" s="264"/>
      <c r="N28" s="240"/>
    </row>
    <row r="29" spans="1:24">
      <c r="B29" s="234">
        <v>12</v>
      </c>
      <c r="C29" s="265"/>
      <c r="D29" s="265"/>
      <c r="E29" s="265"/>
      <c r="F29" s="266"/>
      <c r="G29" s="266"/>
      <c r="H29" s="265"/>
      <c r="I29" s="265"/>
      <c r="J29" s="265"/>
      <c r="K29" s="265"/>
      <c r="L29" s="267"/>
      <c r="M29" s="268"/>
      <c r="N29" s="269"/>
    </row>
    <row r="30" spans="1:24">
      <c r="B30" s="234">
        <v>13</v>
      </c>
      <c r="C30" s="265"/>
      <c r="D30" s="265"/>
      <c r="E30" s="265"/>
      <c r="F30" s="266"/>
      <c r="G30" s="266"/>
      <c r="H30" s="270"/>
      <c r="I30" s="270"/>
      <c r="J30" s="270"/>
      <c r="K30" s="270"/>
      <c r="L30" s="267"/>
      <c r="M30" s="268"/>
      <c r="N30" s="269"/>
    </row>
    <row r="31" spans="1:24">
      <c r="B31" s="234">
        <v>14</v>
      </c>
      <c r="C31" s="235"/>
      <c r="D31" s="235"/>
      <c r="E31" s="235"/>
      <c r="F31" s="236"/>
      <c r="G31" s="236"/>
      <c r="H31" s="235"/>
      <c r="I31" s="235"/>
      <c r="J31" s="235"/>
      <c r="K31" s="235"/>
      <c r="L31" s="263"/>
      <c r="M31" s="264"/>
      <c r="N31" s="240"/>
    </row>
    <row r="32" spans="1:24">
      <c r="B32" s="234">
        <v>15</v>
      </c>
      <c r="C32" s="235"/>
      <c r="D32" s="235"/>
      <c r="E32" s="235"/>
      <c r="F32" s="236"/>
      <c r="G32" s="236"/>
      <c r="H32" s="235"/>
      <c r="I32" s="235"/>
      <c r="J32" s="235"/>
      <c r="K32" s="235"/>
      <c r="L32" s="263"/>
      <c r="M32" s="264"/>
      <c r="N32" s="240"/>
    </row>
    <row r="33" spans="2:14">
      <c r="B33" s="238"/>
      <c r="C33" s="239"/>
      <c r="D33" s="239"/>
      <c r="E33" s="240"/>
      <c r="G33" s="239" t="s">
        <v>104</v>
      </c>
      <c r="H33" s="239"/>
      <c r="I33" s="239"/>
      <c r="J33" s="239"/>
      <c r="K33" s="237"/>
      <c r="L33" s="237"/>
      <c r="M33" s="271"/>
      <c r="N33" s="239"/>
    </row>
  </sheetData>
  <sheetProtection sheet="1" scenarios="1" insertRows="0" deleteRows="0"/>
  <mergeCells count="5">
    <mergeCell ref="A6:A7"/>
    <mergeCell ref="H6:H8"/>
    <mergeCell ref="L6:X6"/>
    <mergeCell ref="A25:A26"/>
    <mergeCell ref="I6:J7"/>
  </mergeCells>
  <pageMargins left="0.27" right="0.25" top="0.74803149606299213" bottom="0.74803149606299213" header="0.31496062992125984" footer="0.31496062992125984"/>
  <pageSetup paperSize="9" scale="55" orientation="landscape" horizontalDpi="4294967293" r:id="rId1"/>
  <headerFooter>
    <oddFooter>&amp;L&amp;A&amp;R&amp;P/&amp;N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="90" zoomScaleNormal="90" workbookViewId="0">
      <selection activeCell="C6" sqref="C6"/>
    </sheetView>
  </sheetViews>
  <sheetFormatPr defaultRowHeight="15"/>
  <cols>
    <col min="1" max="1" width="36.5703125" style="79" customWidth="1"/>
    <col min="2" max="2" width="32.85546875" style="79" customWidth="1"/>
    <col min="3" max="3" width="11.85546875" style="79" bestFit="1" customWidth="1"/>
    <col min="4" max="4" width="11.140625" style="79" customWidth="1"/>
    <col min="5" max="12" width="10.7109375" style="79" bestFit="1" customWidth="1"/>
    <col min="13" max="15" width="11.85546875" style="79" bestFit="1" customWidth="1"/>
    <col min="16" max="16384" width="9.140625" style="79"/>
  </cols>
  <sheetData>
    <row r="1" spans="1:15" ht="18.75">
      <c r="A1" s="201" t="str">
        <f>'B1 Προβλέψεις'!A1</f>
        <v>ΔΗΜΟΣ ………………………..</v>
      </c>
      <c r="F1" s="199" t="str">
        <f>'B1 Προβλέψεις'!E1</f>
        <v>Μήνας αναφοράς:</v>
      </c>
      <c r="G1" s="147"/>
      <c r="I1" s="200" t="str">
        <f>'B1 Προβλέψεις'!G1</f>
        <v>Ιανουάριος</v>
      </c>
    </row>
    <row r="2" spans="1:15" ht="18.75">
      <c r="A2" s="201" t="str">
        <f>'B1 Προβλέψεις'!A2</f>
        <v>Υλοποίηση Προϋπολογισμού 2020</v>
      </c>
    </row>
    <row r="3" spans="1:15" ht="18.75">
      <c r="A3" s="145" t="s">
        <v>109</v>
      </c>
    </row>
    <row r="5" spans="1:15">
      <c r="C5" s="421" t="s">
        <v>112</v>
      </c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3"/>
    </row>
    <row r="6" spans="1:15" ht="17.25" customHeight="1">
      <c r="A6" s="427" t="s">
        <v>110</v>
      </c>
      <c r="B6" s="425" t="s">
        <v>108</v>
      </c>
      <c r="C6" s="226">
        <v>43830</v>
      </c>
      <c r="D6" s="226">
        <v>43861</v>
      </c>
      <c r="E6" s="227">
        <v>43890</v>
      </c>
      <c r="F6" s="227">
        <v>43921</v>
      </c>
      <c r="G6" s="227">
        <v>43951</v>
      </c>
      <c r="H6" s="227">
        <v>43982</v>
      </c>
      <c r="I6" s="227">
        <v>44012</v>
      </c>
      <c r="J6" s="227">
        <v>44043</v>
      </c>
      <c r="K6" s="227">
        <v>44074</v>
      </c>
      <c r="L6" s="227">
        <v>44104</v>
      </c>
      <c r="M6" s="227">
        <v>44135</v>
      </c>
      <c r="N6" s="227">
        <v>44165</v>
      </c>
      <c r="O6" s="227">
        <v>44196</v>
      </c>
    </row>
    <row r="7" spans="1:15">
      <c r="A7" s="428"/>
      <c r="B7" s="426"/>
      <c r="C7" s="233" t="s">
        <v>7</v>
      </c>
      <c r="D7" s="233" t="s">
        <v>7</v>
      </c>
      <c r="E7" s="233" t="s">
        <v>7</v>
      </c>
      <c r="F7" s="233" t="s">
        <v>7</v>
      </c>
      <c r="G7" s="233" t="s">
        <v>7</v>
      </c>
      <c r="H7" s="233" t="s">
        <v>7</v>
      </c>
      <c r="I7" s="233" t="s">
        <v>7</v>
      </c>
      <c r="J7" s="233" t="s">
        <v>7</v>
      </c>
      <c r="K7" s="233" t="s">
        <v>7</v>
      </c>
      <c r="L7" s="233" t="s">
        <v>7</v>
      </c>
      <c r="M7" s="233" t="s">
        <v>7</v>
      </c>
      <c r="N7" s="233" t="s">
        <v>7</v>
      </c>
      <c r="O7" s="233" t="s">
        <v>7</v>
      </c>
    </row>
    <row r="8" spans="1:15" ht="28.5" customHeight="1">
      <c r="A8" s="273" t="s">
        <v>82</v>
      </c>
      <c r="B8" s="274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</row>
    <row r="9" spans="1:15" ht="28.5" customHeight="1">
      <c r="A9" s="273" t="s">
        <v>83</v>
      </c>
      <c r="B9" s="274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</row>
    <row r="10" spans="1:15" ht="28.5" customHeight="1">
      <c r="A10" s="273" t="s">
        <v>111</v>
      </c>
      <c r="B10" s="274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</row>
    <row r="11" spans="1:15" ht="28.5" customHeight="1">
      <c r="A11" s="273" t="s">
        <v>84</v>
      </c>
      <c r="B11" s="274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</row>
    <row r="12" spans="1:15" ht="28.5" customHeight="1">
      <c r="A12" s="273" t="s">
        <v>85</v>
      </c>
      <c r="B12" s="274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</row>
    <row r="13" spans="1:15" ht="28.5" customHeight="1">
      <c r="A13" s="273" t="s">
        <v>86</v>
      </c>
      <c r="B13" s="274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</row>
    <row r="14" spans="1:15" ht="28.5" customHeight="1">
      <c r="A14" s="273" t="s">
        <v>87</v>
      </c>
      <c r="B14" s="274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</row>
    <row r="15" spans="1:15" ht="28.5" customHeight="1">
      <c r="A15" s="273" t="s">
        <v>88</v>
      </c>
      <c r="B15" s="274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</row>
    <row r="16" spans="1:15" ht="28.5" customHeight="1">
      <c r="A16" s="273" t="s">
        <v>89</v>
      </c>
      <c r="B16" s="274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</row>
    <row r="17" spans="1:15" ht="45" customHeight="1">
      <c r="A17" s="273" t="s">
        <v>247</v>
      </c>
      <c r="B17" s="274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</row>
    <row r="18" spans="1:15" ht="28.5" customHeight="1">
      <c r="A18" s="273" t="s">
        <v>90</v>
      </c>
      <c r="B18" s="274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</row>
    <row r="19" spans="1:15">
      <c r="A19" s="276" t="s">
        <v>66</v>
      </c>
      <c r="B19" s="277"/>
      <c r="C19" s="272">
        <f>SUM(C8:C18)</f>
        <v>0</v>
      </c>
      <c r="D19" s="272">
        <f t="shared" ref="D19:O19" si="0">SUM(D8:D18)</f>
        <v>0</v>
      </c>
      <c r="E19" s="272">
        <f t="shared" si="0"/>
        <v>0</v>
      </c>
      <c r="F19" s="272">
        <f t="shared" si="0"/>
        <v>0</v>
      </c>
      <c r="G19" s="272">
        <f t="shared" si="0"/>
        <v>0</v>
      </c>
      <c r="H19" s="272">
        <f t="shared" si="0"/>
        <v>0</v>
      </c>
      <c r="I19" s="272">
        <f t="shared" si="0"/>
        <v>0</v>
      </c>
      <c r="J19" s="272">
        <f t="shared" si="0"/>
        <v>0</v>
      </c>
      <c r="K19" s="272">
        <f t="shared" si="0"/>
        <v>0</v>
      </c>
      <c r="L19" s="272">
        <f t="shared" si="0"/>
        <v>0</v>
      </c>
      <c r="M19" s="272">
        <f t="shared" si="0"/>
        <v>0</v>
      </c>
      <c r="N19" s="272">
        <f t="shared" si="0"/>
        <v>0</v>
      </c>
      <c r="O19" s="272">
        <f t="shared" si="0"/>
        <v>0</v>
      </c>
    </row>
    <row r="20" spans="1:15">
      <c r="A20" s="278"/>
    </row>
    <row r="21" spans="1:15" ht="30">
      <c r="A21" s="278" t="s">
        <v>246</v>
      </c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</row>
  </sheetData>
  <sheetProtection sheet="1" scenarios="1" formatCells="0" formatRows="0" insertRows="0" deleteRows="0"/>
  <mergeCells count="3">
    <mergeCell ref="C5:O5"/>
    <mergeCell ref="B6:B7"/>
    <mergeCell ref="A6:A7"/>
  </mergeCells>
  <pageMargins left="0.41" right="0.44" top="0.74803149606299213" bottom="0.74803149606299213" header="0.51" footer="0.31496062992125984"/>
  <pageSetup paperSize="9" scale="64" orientation="landscape" horizontalDpi="4294967293" r:id="rId1"/>
  <headerFooter>
    <oddFooter>&amp;L&amp;A&amp;R&amp;P/&amp;N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workbookViewId="0">
      <selection activeCell="F7" sqref="F7"/>
    </sheetView>
  </sheetViews>
  <sheetFormatPr defaultRowHeight="15"/>
  <cols>
    <col min="1" max="1" width="5" style="79" customWidth="1"/>
    <col min="2" max="2" width="27" style="79" customWidth="1"/>
    <col min="3" max="3" width="21.5703125" style="79" customWidth="1"/>
    <col min="4" max="4" width="21.42578125" style="79" customWidth="1"/>
    <col min="5" max="5" width="21.7109375" style="79" customWidth="1"/>
    <col min="6" max="14" width="9.7109375" style="79" bestFit="1" customWidth="1"/>
    <col min="15" max="17" width="10.7109375" style="79" bestFit="1" customWidth="1"/>
    <col min="18" max="16384" width="9.140625" style="79"/>
  </cols>
  <sheetData>
    <row r="1" spans="1:17" ht="18.75">
      <c r="A1" s="201" t="str">
        <f>'B1 Προβλέψεις'!A1</f>
        <v>ΔΗΜΟΣ ………………………..</v>
      </c>
      <c r="F1" s="199" t="str">
        <f>'B1 Προβλέψεις'!E1</f>
        <v>Μήνας αναφοράς:</v>
      </c>
      <c r="G1" s="147"/>
      <c r="I1" s="200" t="str">
        <f>'B1 Προβλέψεις'!G1</f>
        <v>Ιανουάριος</v>
      </c>
    </row>
    <row r="2" spans="1:17" ht="18.75">
      <c r="A2" s="201" t="str">
        <f>'B1 Προβλέψεις'!A2</f>
        <v>Υλοποίηση Προϋπολογισμού 2020</v>
      </c>
    </row>
    <row r="3" spans="1:17" ht="18.75">
      <c r="A3" s="147" t="s">
        <v>116</v>
      </c>
    </row>
    <row r="5" spans="1:17">
      <c r="E5" s="238"/>
    </row>
    <row r="6" spans="1:17">
      <c r="A6" s="220" t="s">
        <v>92</v>
      </c>
      <c r="B6" s="220" t="s">
        <v>113</v>
      </c>
      <c r="C6" s="221" t="s">
        <v>114</v>
      </c>
      <c r="D6" s="221" t="s">
        <v>114</v>
      </c>
      <c r="E6" s="221" t="s">
        <v>114</v>
      </c>
      <c r="F6" s="422" t="s">
        <v>476</v>
      </c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3"/>
    </row>
    <row r="7" spans="1:17">
      <c r="A7" s="152"/>
      <c r="B7" s="152"/>
      <c r="C7" s="223" t="s">
        <v>468</v>
      </c>
      <c r="D7" s="223" t="s">
        <v>470</v>
      </c>
      <c r="E7" s="223" t="s">
        <v>475</v>
      </c>
      <c r="F7" s="226">
        <v>43861</v>
      </c>
      <c r="G7" s="226">
        <v>43890</v>
      </c>
      <c r="H7" s="226">
        <v>43921</v>
      </c>
      <c r="I7" s="226">
        <v>43951</v>
      </c>
      <c r="J7" s="226">
        <v>43982</v>
      </c>
      <c r="K7" s="226">
        <v>44012</v>
      </c>
      <c r="L7" s="226">
        <v>44043</v>
      </c>
      <c r="M7" s="226">
        <v>44074</v>
      </c>
      <c r="N7" s="226">
        <v>44104</v>
      </c>
      <c r="O7" s="226">
        <v>44135</v>
      </c>
      <c r="P7" s="226">
        <v>44165</v>
      </c>
      <c r="Q7" s="226">
        <v>44196</v>
      </c>
    </row>
    <row r="8" spans="1:17">
      <c r="A8" s="152"/>
      <c r="B8" s="152"/>
      <c r="C8" s="223" t="s">
        <v>117</v>
      </c>
      <c r="D8" s="223" t="s">
        <v>115</v>
      </c>
      <c r="E8" s="223" t="s">
        <v>115</v>
      </c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</row>
    <row r="9" spans="1:17">
      <c r="A9" s="228"/>
      <c r="B9" s="228"/>
      <c r="C9" s="233" t="s">
        <v>7</v>
      </c>
      <c r="D9" s="233" t="s">
        <v>7</v>
      </c>
      <c r="E9" s="233" t="s">
        <v>7</v>
      </c>
      <c r="F9" s="233" t="s">
        <v>7</v>
      </c>
      <c r="G9" s="233" t="s">
        <v>7</v>
      </c>
      <c r="H9" s="233" t="s">
        <v>7</v>
      </c>
      <c r="I9" s="233" t="s">
        <v>7</v>
      </c>
      <c r="J9" s="233" t="s">
        <v>7</v>
      </c>
      <c r="K9" s="233" t="s">
        <v>7</v>
      </c>
      <c r="L9" s="233" t="s">
        <v>7</v>
      </c>
      <c r="M9" s="233" t="s">
        <v>7</v>
      </c>
      <c r="N9" s="233" t="s">
        <v>7</v>
      </c>
      <c r="O9" s="233" t="s">
        <v>7</v>
      </c>
      <c r="P9" s="233" t="s">
        <v>7</v>
      </c>
      <c r="Q9" s="233" t="s">
        <v>7</v>
      </c>
    </row>
    <row r="10" spans="1:17">
      <c r="A10" s="234">
        <v>1</v>
      </c>
      <c r="B10" s="234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</row>
    <row r="11" spans="1:17">
      <c r="A11" s="234">
        <v>2</v>
      </c>
      <c r="B11" s="234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</row>
    <row r="12" spans="1:17">
      <c r="A12" s="234">
        <v>3</v>
      </c>
      <c r="B12" s="234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</row>
    <row r="13" spans="1:17">
      <c r="A13" s="234">
        <v>4</v>
      </c>
      <c r="B13" s="234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</row>
    <row r="14" spans="1:17">
      <c r="A14" s="234">
        <v>5</v>
      </c>
      <c r="B14" s="234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</row>
    <row r="15" spans="1:17">
      <c r="A15" s="234">
        <v>6</v>
      </c>
      <c r="B15" s="234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</row>
    <row r="16" spans="1:17">
      <c r="A16" s="234">
        <v>7</v>
      </c>
      <c r="B16" s="234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</row>
    <row r="17" spans="1:17">
      <c r="A17" s="234">
        <v>8</v>
      </c>
      <c r="B17" s="234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</row>
    <row r="18" spans="1:17">
      <c r="A18" s="234">
        <v>9</v>
      </c>
      <c r="B18" s="234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</row>
    <row r="19" spans="1:17">
      <c r="A19" s="234">
        <v>10</v>
      </c>
      <c r="B19" s="234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</row>
    <row r="20" spans="1:17">
      <c r="B20" s="279" t="s">
        <v>104</v>
      </c>
      <c r="C20" s="280">
        <f>SUM(C10:C19)</f>
        <v>0</v>
      </c>
      <c r="D20" s="280">
        <f>SUM(D10:D19)</f>
        <v>0</v>
      </c>
      <c r="E20" s="280">
        <f>SUM(E10:E19)</f>
        <v>0</v>
      </c>
      <c r="F20" s="280">
        <f t="shared" ref="F20:Q20" si="0">SUM(F10:F19)</f>
        <v>0</v>
      </c>
      <c r="G20" s="280">
        <f t="shared" si="0"/>
        <v>0</v>
      </c>
      <c r="H20" s="280">
        <f t="shared" si="0"/>
        <v>0</v>
      </c>
      <c r="I20" s="280">
        <f t="shared" si="0"/>
        <v>0</v>
      </c>
      <c r="J20" s="280">
        <f t="shared" si="0"/>
        <v>0</v>
      </c>
      <c r="K20" s="280">
        <f t="shared" si="0"/>
        <v>0</v>
      </c>
      <c r="L20" s="280">
        <f t="shared" si="0"/>
        <v>0</v>
      </c>
      <c r="M20" s="280">
        <f t="shared" si="0"/>
        <v>0</v>
      </c>
      <c r="N20" s="280">
        <f t="shared" si="0"/>
        <v>0</v>
      </c>
      <c r="O20" s="280">
        <f t="shared" si="0"/>
        <v>0</v>
      </c>
      <c r="P20" s="280">
        <f t="shared" si="0"/>
        <v>0</v>
      </c>
      <c r="Q20" s="280">
        <f t="shared" si="0"/>
        <v>0</v>
      </c>
    </row>
  </sheetData>
  <sheetProtection sheet="1" scenarios="1" formatCells="0" insertRows="0" deleteRows="0"/>
  <mergeCells count="1">
    <mergeCell ref="F6:Q6"/>
  </mergeCells>
  <pageMargins left="0.4" right="0.36" top="0.62" bottom="0.74803149606299213" header="0.49" footer="0.31496062992125984"/>
  <pageSetup paperSize="9" scale="64" orientation="landscape" horizontalDpi="4294967293" r:id="rId1"/>
  <headerFooter>
    <oddFooter>&amp;L&amp;A&amp;R&amp;P/&amp;N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117"/>
  <sheetViews>
    <sheetView zoomScale="85" zoomScaleNormal="85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E7" sqref="E7"/>
    </sheetView>
  </sheetViews>
  <sheetFormatPr defaultRowHeight="15"/>
  <cols>
    <col min="1" max="1" width="7.85546875" style="79" customWidth="1"/>
    <col min="2" max="2" width="4.42578125" style="79" customWidth="1"/>
    <col min="3" max="3" width="3.140625" style="79" customWidth="1"/>
    <col min="4" max="4" width="43.5703125" style="79" customWidth="1"/>
    <col min="5" max="5" width="16" style="79" customWidth="1"/>
    <col min="6" max="6" width="2" style="79" customWidth="1"/>
    <col min="7" max="19" width="11.85546875" style="79" bestFit="1" customWidth="1"/>
    <col min="20" max="16384" width="9.140625" style="79"/>
  </cols>
  <sheetData>
    <row r="1" spans="1:19" ht="18.75">
      <c r="A1" s="281"/>
      <c r="B1" s="200" t="str">
        <f>'B1 Προβλέψεις'!A1</f>
        <v>ΔΗΜΟΣ ………………………..</v>
      </c>
      <c r="C1" s="281"/>
      <c r="D1" s="281"/>
      <c r="E1" s="281"/>
      <c r="F1" s="199" t="str">
        <f>'B1 Προβλέψεις'!E1</f>
        <v>Μήνας αναφοράς:</v>
      </c>
      <c r="G1" s="147"/>
      <c r="I1" s="200" t="str">
        <f>'B1 Προβλέψεις'!G1</f>
        <v>Ιανουάριος</v>
      </c>
    </row>
    <row r="2" spans="1:19" ht="18.75">
      <c r="A2" s="281"/>
      <c r="B2" s="200" t="str">
        <f>'B1 Προβλέψεις'!A2</f>
        <v>Υλοποίηση Προϋπολογισμού 2020</v>
      </c>
      <c r="C2" s="281"/>
      <c r="D2" s="281"/>
      <c r="E2" s="281"/>
      <c r="F2" s="281"/>
      <c r="G2" s="281"/>
      <c r="H2" s="281"/>
    </row>
    <row r="3" spans="1:19" ht="18.75">
      <c r="A3" s="281"/>
      <c r="B3" s="147" t="s">
        <v>201</v>
      </c>
      <c r="C3" s="281"/>
      <c r="D3" s="281"/>
      <c r="E3" s="281"/>
      <c r="F3" s="281"/>
      <c r="G3" s="281"/>
      <c r="H3" s="281"/>
    </row>
    <row r="4" spans="1:19">
      <c r="A4" s="281"/>
      <c r="B4" s="281"/>
      <c r="C4" s="281"/>
      <c r="D4" s="281"/>
      <c r="E4" s="282"/>
      <c r="F4" s="282"/>
      <c r="G4" s="282"/>
      <c r="H4" s="282"/>
    </row>
    <row r="5" spans="1:19" ht="24.75">
      <c r="A5" s="283" t="s">
        <v>91</v>
      </c>
      <c r="B5" s="281"/>
      <c r="C5" s="281"/>
      <c r="D5" s="281"/>
      <c r="E5" s="17" t="s">
        <v>42</v>
      </c>
      <c r="F5" s="151"/>
      <c r="G5" s="17" t="s">
        <v>54</v>
      </c>
      <c r="H5" s="17" t="s">
        <v>54</v>
      </c>
      <c r="I5" s="17" t="s">
        <v>54</v>
      </c>
      <c r="J5" s="17" t="s">
        <v>54</v>
      </c>
      <c r="K5" s="17" t="s">
        <v>54</v>
      </c>
      <c r="L5" s="17" t="s">
        <v>54</v>
      </c>
      <c r="M5" s="17" t="s">
        <v>54</v>
      </c>
      <c r="N5" s="17" t="s">
        <v>54</v>
      </c>
      <c r="O5" s="17" t="s">
        <v>54</v>
      </c>
      <c r="P5" s="17" t="s">
        <v>54</v>
      </c>
      <c r="Q5" s="17" t="s">
        <v>54</v>
      </c>
      <c r="R5" s="17" t="s">
        <v>54</v>
      </c>
      <c r="S5" s="17" t="s">
        <v>54</v>
      </c>
    </row>
    <row r="6" spans="1:19">
      <c r="A6" s="281"/>
      <c r="B6" s="281"/>
      <c r="C6" s="281"/>
      <c r="D6" s="281"/>
      <c r="E6" s="19">
        <v>2020</v>
      </c>
      <c r="F6" s="151"/>
      <c r="G6" s="19" t="s">
        <v>53</v>
      </c>
      <c r="H6" s="152" t="s">
        <v>55</v>
      </c>
      <c r="I6" s="152" t="s">
        <v>56</v>
      </c>
      <c r="J6" s="152" t="s">
        <v>57</v>
      </c>
      <c r="K6" s="152" t="s">
        <v>58</v>
      </c>
      <c r="L6" s="152" t="s">
        <v>59</v>
      </c>
      <c r="M6" s="152" t="s">
        <v>60</v>
      </c>
      <c r="N6" s="152" t="s">
        <v>61</v>
      </c>
      <c r="O6" s="152" t="s">
        <v>62</v>
      </c>
      <c r="P6" s="152" t="s">
        <v>63</v>
      </c>
      <c r="Q6" s="152" t="s">
        <v>64</v>
      </c>
      <c r="R6" s="152" t="s">
        <v>65</v>
      </c>
      <c r="S6" s="152" t="s">
        <v>66</v>
      </c>
    </row>
    <row r="7" spans="1:19">
      <c r="A7" s="281"/>
      <c r="B7" s="284"/>
      <c r="C7" s="284"/>
      <c r="D7" s="281"/>
      <c r="E7" s="27" t="s">
        <v>7</v>
      </c>
      <c r="F7" s="151"/>
      <c r="G7" s="27" t="s">
        <v>7</v>
      </c>
      <c r="H7" s="27" t="s">
        <v>7</v>
      </c>
      <c r="I7" s="27" t="s">
        <v>7</v>
      </c>
      <c r="J7" s="27" t="s">
        <v>7</v>
      </c>
      <c r="K7" s="27" t="s">
        <v>7</v>
      </c>
      <c r="L7" s="27" t="s">
        <v>7</v>
      </c>
      <c r="M7" s="27" t="s">
        <v>7</v>
      </c>
      <c r="N7" s="27" t="s">
        <v>7</v>
      </c>
      <c r="O7" s="27" t="s">
        <v>7</v>
      </c>
      <c r="P7" s="27" t="s">
        <v>7</v>
      </c>
      <c r="Q7" s="27" t="s">
        <v>7</v>
      </c>
      <c r="R7" s="27" t="s">
        <v>7</v>
      </c>
      <c r="S7" s="27" t="s">
        <v>7</v>
      </c>
    </row>
    <row r="8" spans="1:19">
      <c r="A8" s="281"/>
      <c r="B8" s="285" t="s">
        <v>118</v>
      </c>
      <c r="C8" s="286" t="s">
        <v>10</v>
      </c>
      <c r="D8" s="287"/>
      <c r="E8" s="288"/>
      <c r="F8" s="289"/>
      <c r="G8" s="288"/>
      <c r="H8" s="28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</row>
    <row r="9" spans="1:19">
      <c r="A9" s="281"/>
      <c r="B9" s="290"/>
      <c r="C9" s="291"/>
      <c r="D9" s="292" t="s">
        <v>119</v>
      </c>
      <c r="E9" s="293"/>
      <c r="F9" s="294"/>
      <c r="G9" s="293"/>
      <c r="H9" s="293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343">
        <f>SUM(G9:R9)</f>
        <v>0</v>
      </c>
    </row>
    <row r="10" spans="1:19">
      <c r="A10" s="281"/>
      <c r="B10" s="290"/>
      <c r="C10" s="281"/>
      <c r="D10" s="281"/>
      <c r="E10" s="344">
        <f>SUM(E9)</f>
        <v>0</v>
      </c>
      <c r="F10" s="296"/>
      <c r="G10" s="344">
        <f>SUM(G9)</f>
        <v>0</v>
      </c>
      <c r="H10" s="344">
        <f>SUM(H9)</f>
        <v>0</v>
      </c>
      <c r="I10" s="344">
        <f t="shared" ref="I10:S10" si="0">SUM(I9)</f>
        <v>0</v>
      </c>
      <c r="J10" s="344">
        <f t="shared" si="0"/>
        <v>0</v>
      </c>
      <c r="K10" s="344">
        <f t="shared" si="0"/>
        <v>0</v>
      </c>
      <c r="L10" s="344">
        <f t="shared" si="0"/>
        <v>0</v>
      </c>
      <c r="M10" s="344">
        <f t="shared" si="0"/>
        <v>0</v>
      </c>
      <c r="N10" s="344">
        <f t="shared" si="0"/>
        <v>0</v>
      </c>
      <c r="O10" s="344">
        <f t="shared" si="0"/>
        <v>0</v>
      </c>
      <c r="P10" s="344">
        <f t="shared" si="0"/>
        <v>0</v>
      </c>
      <c r="Q10" s="344">
        <f t="shared" si="0"/>
        <v>0</v>
      </c>
      <c r="R10" s="344">
        <f t="shared" si="0"/>
        <v>0</v>
      </c>
      <c r="S10" s="344">
        <f t="shared" si="0"/>
        <v>0</v>
      </c>
    </row>
    <row r="11" spans="1:19">
      <c r="A11" s="281"/>
      <c r="B11" s="297"/>
      <c r="C11" s="298"/>
      <c r="D11" s="287"/>
      <c r="E11" s="299"/>
      <c r="F11" s="300"/>
      <c r="G11" s="299"/>
      <c r="H11" s="299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</row>
    <row r="12" spans="1:19">
      <c r="A12" s="281"/>
      <c r="B12" s="301">
        <v>2</v>
      </c>
      <c r="C12" s="286" t="s">
        <v>12</v>
      </c>
      <c r="D12" s="302"/>
      <c r="E12" s="299"/>
      <c r="F12" s="300"/>
      <c r="G12" s="299"/>
      <c r="H12" s="299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</row>
    <row r="13" spans="1:19">
      <c r="A13" s="281"/>
      <c r="B13" s="303"/>
      <c r="C13" s="291"/>
      <c r="D13" s="304" t="s">
        <v>120</v>
      </c>
      <c r="E13" s="305"/>
      <c r="F13" s="306"/>
      <c r="G13" s="307"/>
      <c r="H13" s="307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45">
        <f>SUM(G13:R13)</f>
        <v>0</v>
      </c>
    </row>
    <row r="14" spans="1:19">
      <c r="A14" s="281"/>
      <c r="B14" s="303"/>
      <c r="C14" s="291"/>
      <c r="D14" s="304" t="s">
        <v>121</v>
      </c>
      <c r="E14" s="307"/>
      <c r="F14" s="309"/>
      <c r="G14" s="307"/>
      <c r="H14" s="307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45">
        <f t="shared" ref="S14:S30" si="1">SUM(G14:R14)</f>
        <v>0</v>
      </c>
    </row>
    <row r="15" spans="1:19">
      <c r="A15" s="281"/>
      <c r="B15" s="303"/>
      <c r="C15" s="291"/>
      <c r="D15" s="304" t="s">
        <v>122</v>
      </c>
      <c r="E15" s="307"/>
      <c r="F15" s="309"/>
      <c r="G15" s="307"/>
      <c r="H15" s="307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45">
        <f t="shared" si="1"/>
        <v>0</v>
      </c>
    </row>
    <row r="16" spans="1:19">
      <c r="A16" s="281"/>
      <c r="B16" s="303"/>
      <c r="C16" s="291"/>
      <c r="D16" s="304" t="s">
        <v>202</v>
      </c>
      <c r="E16" s="307"/>
      <c r="F16" s="309"/>
      <c r="G16" s="307"/>
      <c r="H16" s="307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45">
        <f t="shared" si="1"/>
        <v>0</v>
      </c>
    </row>
    <row r="17" spans="1:19">
      <c r="A17" s="281"/>
      <c r="B17" s="303"/>
      <c r="C17" s="291"/>
      <c r="D17" s="304" t="s">
        <v>203</v>
      </c>
      <c r="E17" s="307"/>
      <c r="F17" s="309"/>
      <c r="G17" s="307"/>
      <c r="H17" s="307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45">
        <f t="shared" si="1"/>
        <v>0</v>
      </c>
    </row>
    <row r="18" spans="1:19">
      <c r="A18" s="281"/>
      <c r="B18" s="303"/>
      <c r="C18" s="291"/>
      <c r="D18" s="304" t="s">
        <v>123</v>
      </c>
      <c r="E18" s="307"/>
      <c r="F18" s="309"/>
      <c r="G18" s="307"/>
      <c r="H18" s="307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45">
        <f t="shared" si="1"/>
        <v>0</v>
      </c>
    </row>
    <row r="19" spans="1:19">
      <c r="A19" s="281"/>
      <c r="B19" s="303"/>
      <c r="C19" s="291"/>
      <c r="D19" s="304" t="s">
        <v>204</v>
      </c>
      <c r="E19" s="307"/>
      <c r="F19" s="309"/>
      <c r="G19" s="307"/>
      <c r="H19" s="307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45">
        <f t="shared" si="1"/>
        <v>0</v>
      </c>
    </row>
    <row r="20" spans="1:19">
      <c r="A20" s="281"/>
      <c r="B20" s="303"/>
      <c r="C20" s="291"/>
      <c r="D20" s="304" t="s">
        <v>124</v>
      </c>
      <c r="E20" s="307"/>
      <c r="F20" s="309"/>
      <c r="G20" s="307"/>
      <c r="H20" s="307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45">
        <f t="shared" si="1"/>
        <v>0</v>
      </c>
    </row>
    <row r="21" spans="1:19">
      <c r="A21" s="281"/>
      <c r="B21" s="303"/>
      <c r="C21" s="291"/>
      <c r="D21" s="304" t="s">
        <v>125</v>
      </c>
      <c r="E21" s="307"/>
      <c r="F21" s="309"/>
      <c r="G21" s="307"/>
      <c r="H21" s="307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45">
        <f t="shared" si="1"/>
        <v>0</v>
      </c>
    </row>
    <row r="22" spans="1:19">
      <c r="A22" s="281"/>
      <c r="B22" s="303"/>
      <c r="C22" s="291"/>
      <c r="D22" s="304" t="s">
        <v>126</v>
      </c>
      <c r="E22" s="307"/>
      <c r="F22" s="309"/>
      <c r="G22" s="307"/>
      <c r="H22" s="307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45">
        <f t="shared" si="1"/>
        <v>0</v>
      </c>
    </row>
    <row r="23" spans="1:19">
      <c r="A23" s="281"/>
      <c r="B23" s="303"/>
      <c r="C23" s="291"/>
      <c r="D23" s="304" t="s">
        <v>127</v>
      </c>
      <c r="E23" s="307"/>
      <c r="F23" s="309"/>
      <c r="G23" s="307"/>
      <c r="H23" s="307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45">
        <f t="shared" si="1"/>
        <v>0</v>
      </c>
    </row>
    <row r="24" spans="1:19">
      <c r="A24" s="281"/>
      <c r="B24" s="303"/>
      <c r="C24" s="291"/>
      <c r="D24" s="304" t="s">
        <v>205</v>
      </c>
      <c r="E24" s="307"/>
      <c r="F24" s="309"/>
      <c r="G24" s="307"/>
      <c r="H24" s="307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45">
        <f t="shared" si="1"/>
        <v>0</v>
      </c>
    </row>
    <row r="25" spans="1:19">
      <c r="A25" s="281"/>
      <c r="B25" s="303"/>
      <c r="C25" s="291"/>
      <c r="D25" s="304" t="s">
        <v>128</v>
      </c>
      <c r="E25" s="307"/>
      <c r="F25" s="309"/>
      <c r="G25" s="307"/>
      <c r="H25" s="307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45">
        <f t="shared" si="1"/>
        <v>0</v>
      </c>
    </row>
    <row r="26" spans="1:19" ht="30">
      <c r="A26" s="281"/>
      <c r="B26" s="303"/>
      <c r="C26" s="291"/>
      <c r="D26" s="311" t="s">
        <v>129</v>
      </c>
      <c r="E26" s="307"/>
      <c r="F26" s="309"/>
      <c r="G26" s="307"/>
      <c r="H26" s="307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45">
        <f t="shared" si="1"/>
        <v>0</v>
      </c>
    </row>
    <row r="27" spans="1:19">
      <c r="A27" s="281"/>
      <c r="B27" s="303"/>
      <c r="C27" s="291"/>
      <c r="D27" s="312" t="s">
        <v>240</v>
      </c>
      <c r="E27" s="307"/>
      <c r="F27" s="309"/>
      <c r="G27" s="307"/>
      <c r="H27" s="307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08"/>
    </row>
    <row r="28" spans="1:19">
      <c r="A28" s="281"/>
      <c r="B28" s="303"/>
      <c r="C28" s="291"/>
      <c r="D28" s="304" t="s">
        <v>130</v>
      </c>
      <c r="E28" s="307"/>
      <c r="F28" s="309"/>
      <c r="G28" s="307"/>
      <c r="H28" s="307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45">
        <f t="shared" si="1"/>
        <v>0</v>
      </c>
    </row>
    <row r="29" spans="1:19">
      <c r="A29" s="281"/>
      <c r="B29" s="303"/>
      <c r="C29" s="291"/>
      <c r="D29" s="304" t="s">
        <v>206</v>
      </c>
      <c r="E29" s="307"/>
      <c r="F29" s="309"/>
      <c r="G29" s="307"/>
      <c r="H29" s="307"/>
      <c r="I29" s="310"/>
      <c r="J29" s="310"/>
      <c r="K29" s="310"/>
      <c r="L29" s="310"/>
      <c r="M29" s="310"/>
      <c r="N29" s="310"/>
      <c r="O29" s="310"/>
      <c r="P29" s="310"/>
      <c r="Q29" s="310"/>
      <c r="R29" s="310"/>
      <c r="S29" s="345">
        <f t="shared" si="1"/>
        <v>0</v>
      </c>
    </row>
    <row r="30" spans="1:19">
      <c r="A30" s="281"/>
      <c r="B30" s="303"/>
      <c r="C30" s="291"/>
      <c r="D30" s="304" t="s">
        <v>131</v>
      </c>
      <c r="E30" s="313"/>
      <c r="F30" s="314"/>
      <c r="G30" s="313"/>
      <c r="H30" s="313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343">
        <f t="shared" si="1"/>
        <v>0</v>
      </c>
    </row>
    <row r="31" spans="1:19">
      <c r="A31" s="281"/>
      <c r="B31" s="297"/>
      <c r="C31" s="298"/>
      <c r="D31" s="315"/>
      <c r="E31" s="344">
        <f>SUM(E13:E30)</f>
        <v>0</v>
      </c>
      <c r="F31" s="296"/>
      <c r="G31" s="344">
        <f>SUM(G13:G30)</f>
        <v>0</v>
      </c>
      <c r="H31" s="344">
        <f>SUM(H13:H30)</f>
        <v>0</v>
      </c>
      <c r="I31" s="344">
        <f t="shared" ref="I31:S31" si="2">SUM(I13:I30)</f>
        <v>0</v>
      </c>
      <c r="J31" s="344">
        <f t="shared" si="2"/>
        <v>0</v>
      </c>
      <c r="K31" s="344">
        <f t="shared" si="2"/>
        <v>0</v>
      </c>
      <c r="L31" s="344">
        <f t="shared" si="2"/>
        <v>0</v>
      </c>
      <c r="M31" s="344">
        <f t="shared" si="2"/>
        <v>0</v>
      </c>
      <c r="N31" s="344">
        <f t="shared" si="2"/>
        <v>0</v>
      </c>
      <c r="O31" s="344">
        <f t="shared" si="2"/>
        <v>0</v>
      </c>
      <c r="P31" s="344">
        <f t="shared" si="2"/>
        <v>0</v>
      </c>
      <c r="Q31" s="344">
        <f t="shared" si="2"/>
        <v>0</v>
      </c>
      <c r="R31" s="344">
        <f t="shared" si="2"/>
        <v>0</v>
      </c>
      <c r="S31" s="344">
        <f t="shared" si="2"/>
        <v>0</v>
      </c>
    </row>
    <row r="32" spans="1:19">
      <c r="A32" s="281"/>
      <c r="B32" s="297"/>
      <c r="C32" s="298"/>
      <c r="D32" s="315"/>
      <c r="E32" s="299"/>
      <c r="F32" s="300"/>
      <c r="G32" s="299"/>
      <c r="H32" s="299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</row>
    <row r="33" spans="1:19">
      <c r="A33" s="281"/>
      <c r="B33" s="301">
        <v>3</v>
      </c>
      <c r="C33" s="286" t="s">
        <v>14</v>
      </c>
      <c r="D33" s="287"/>
      <c r="E33" s="288"/>
      <c r="F33" s="289"/>
      <c r="G33" s="288"/>
      <c r="H33" s="28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</row>
    <row r="34" spans="1:19">
      <c r="A34" s="281"/>
      <c r="B34" s="303"/>
      <c r="C34" s="291"/>
      <c r="D34" s="316" t="s">
        <v>132</v>
      </c>
      <c r="E34" s="317"/>
      <c r="F34" s="318"/>
      <c r="G34" s="317"/>
      <c r="H34" s="317"/>
      <c r="I34" s="310"/>
      <c r="J34" s="310"/>
      <c r="K34" s="310"/>
      <c r="L34" s="310"/>
      <c r="M34" s="310"/>
      <c r="N34" s="310"/>
      <c r="O34" s="310"/>
      <c r="P34" s="310"/>
      <c r="Q34" s="310"/>
      <c r="R34" s="310"/>
      <c r="S34" s="345">
        <f t="shared" ref="S34:S63" si="3">SUM(G34:R34)</f>
        <v>0</v>
      </c>
    </row>
    <row r="35" spans="1:19">
      <c r="A35" s="281"/>
      <c r="B35" s="303"/>
      <c r="C35" s="291"/>
      <c r="D35" s="316" t="s">
        <v>133</v>
      </c>
      <c r="E35" s="319"/>
      <c r="F35" s="318"/>
      <c r="G35" s="319"/>
      <c r="H35" s="319"/>
      <c r="I35" s="310"/>
      <c r="J35" s="310"/>
      <c r="K35" s="310"/>
      <c r="L35" s="310"/>
      <c r="M35" s="310"/>
      <c r="N35" s="310"/>
      <c r="O35" s="310"/>
      <c r="P35" s="310"/>
      <c r="Q35" s="310"/>
      <c r="R35" s="310"/>
      <c r="S35" s="345">
        <f t="shared" si="3"/>
        <v>0</v>
      </c>
    </row>
    <row r="36" spans="1:19">
      <c r="A36" s="281"/>
      <c r="B36" s="303"/>
      <c r="C36" s="291"/>
      <c r="D36" s="316" t="s">
        <v>134</v>
      </c>
      <c r="E36" s="319"/>
      <c r="F36" s="318"/>
      <c r="G36" s="319"/>
      <c r="H36" s="319"/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345">
        <f t="shared" si="3"/>
        <v>0</v>
      </c>
    </row>
    <row r="37" spans="1:19">
      <c r="A37" s="281"/>
      <c r="B37" s="303"/>
      <c r="C37" s="291"/>
      <c r="D37" s="292" t="s">
        <v>135</v>
      </c>
      <c r="E37" s="319"/>
      <c r="F37" s="318"/>
      <c r="G37" s="319"/>
      <c r="H37" s="319"/>
      <c r="I37" s="310"/>
      <c r="J37" s="310"/>
      <c r="K37" s="310"/>
      <c r="L37" s="310"/>
      <c r="M37" s="310"/>
      <c r="N37" s="310"/>
      <c r="O37" s="310"/>
      <c r="P37" s="310"/>
      <c r="Q37" s="310"/>
      <c r="R37" s="310"/>
      <c r="S37" s="345">
        <f t="shared" si="3"/>
        <v>0</v>
      </c>
    </row>
    <row r="38" spans="1:19" ht="30">
      <c r="A38" s="281"/>
      <c r="B38" s="303"/>
      <c r="C38" s="291"/>
      <c r="D38" s="316" t="s">
        <v>136</v>
      </c>
      <c r="E38" s="319"/>
      <c r="F38" s="318"/>
      <c r="G38" s="319"/>
      <c r="H38" s="319"/>
      <c r="I38" s="310"/>
      <c r="J38" s="310"/>
      <c r="K38" s="310"/>
      <c r="L38" s="310"/>
      <c r="M38" s="310"/>
      <c r="N38" s="310"/>
      <c r="O38" s="310"/>
      <c r="P38" s="310"/>
      <c r="Q38" s="310"/>
      <c r="R38" s="310"/>
      <c r="S38" s="345">
        <f t="shared" si="3"/>
        <v>0</v>
      </c>
    </row>
    <row r="39" spans="1:19">
      <c r="A39" s="281"/>
      <c r="B39" s="303"/>
      <c r="C39" s="291"/>
      <c r="D39" s="316" t="s">
        <v>137</v>
      </c>
      <c r="E39" s="317"/>
      <c r="F39" s="318"/>
      <c r="G39" s="317"/>
      <c r="H39" s="317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45">
        <f t="shared" si="3"/>
        <v>0</v>
      </c>
    </row>
    <row r="40" spans="1:19" ht="30">
      <c r="A40" s="281"/>
      <c r="B40" s="303"/>
      <c r="C40" s="291"/>
      <c r="D40" s="316" t="s">
        <v>241</v>
      </c>
      <c r="E40" s="317"/>
      <c r="F40" s="318"/>
      <c r="G40" s="317"/>
      <c r="H40" s="317"/>
      <c r="I40" s="310"/>
      <c r="J40" s="310"/>
      <c r="K40" s="310"/>
      <c r="L40" s="310"/>
      <c r="M40" s="310"/>
      <c r="N40" s="310"/>
      <c r="O40" s="310"/>
      <c r="P40" s="310"/>
      <c r="Q40" s="310"/>
      <c r="R40" s="310"/>
      <c r="S40" s="345">
        <f t="shared" si="3"/>
        <v>0</v>
      </c>
    </row>
    <row r="41" spans="1:19">
      <c r="A41" s="281"/>
      <c r="B41" s="303"/>
      <c r="C41" s="291"/>
      <c r="D41" s="316" t="s">
        <v>207</v>
      </c>
      <c r="E41" s="317"/>
      <c r="F41" s="318"/>
      <c r="G41" s="317"/>
      <c r="H41" s="317"/>
      <c r="I41" s="310"/>
      <c r="J41" s="310"/>
      <c r="K41" s="310"/>
      <c r="L41" s="310"/>
      <c r="M41" s="310"/>
      <c r="N41" s="310"/>
      <c r="O41" s="310"/>
      <c r="P41" s="310"/>
      <c r="Q41" s="310"/>
      <c r="R41" s="310"/>
      <c r="S41" s="345">
        <f t="shared" si="3"/>
        <v>0</v>
      </c>
    </row>
    <row r="42" spans="1:19">
      <c r="A42" s="281"/>
      <c r="B42" s="303"/>
      <c r="C42" s="291"/>
      <c r="D42" s="320" t="s">
        <v>138</v>
      </c>
      <c r="E42" s="319"/>
      <c r="F42" s="318"/>
      <c r="G42" s="319"/>
      <c r="H42" s="319"/>
      <c r="I42" s="310"/>
      <c r="J42" s="310"/>
      <c r="K42" s="310"/>
      <c r="L42" s="310"/>
      <c r="M42" s="310"/>
      <c r="N42" s="310"/>
      <c r="O42" s="310"/>
      <c r="P42" s="310"/>
      <c r="Q42" s="310"/>
      <c r="R42" s="310"/>
      <c r="S42" s="345">
        <f t="shared" si="3"/>
        <v>0</v>
      </c>
    </row>
    <row r="43" spans="1:19">
      <c r="A43" s="281"/>
      <c r="B43" s="303"/>
      <c r="C43" s="291"/>
      <c r="D43" s="320" t="s">
        <v>208</v>
      </c>
      <c r="E43" s="319"/>
      <c r="F43" s="318"/>
      <c r="G43" s="319"/>
      <c r="H43" s="319"/>
      <c r="I43" s="310"/>
      <c r="J43" s="310"/>
      <c r="K43" s="310"/>
      <c r="L43" s="310"/>
      <c r="M43" s="310"/>
      <c r="N43" s="310"/>
      <c r="O43" s="310"/>
      <c r="P43" s="310"/>
      <c r="Q43" s="310"/>
      <c r="R43" s="310"/>
      <c r="S43" s="345">
        <f t="shared" si="3"/>
        <v>0</v>
      </c>
    </row>
    <row r="44" spans="1:19">
      <c r="A44" s="281"/>
      <c r="B44" s="303"/>
      <c r="C44" s="291"/>
      <c r="D44" s="316" t="s">
        <v>139</v>
      </c>
      <c r="E44" s="317"/>
      <c r="F44" s="318"/>
      <c r="G44" s="317"/>
      <c r="H44" s="317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45">
        <f t="shared" si="3"/>
        <v>0</v>
      </c>
    </row>
    <row r="45" spans="1:19">
      <c r="A45" s="281"/>
      <c r="B45" s="303"/>
      <c r="C45" s="291"/>
      <c r="D45" s="316" t="s">
        <v>140</v>
      </c>
      <c r="E45" s="317"/>
      <c r="F45" s="318"/>
      <c r="G45" s="317"/>
      <c r="H45" s="317"/>
      <c r="I45" s="310"/>
      <c r="J45" s="310"/>
      <c r="K45" s="310"/>
      <c r="L45" s="310"/>
      <c r="M45" s="310"/>
      <c r="N45" s="310"/>
      <c r="O45" s="310"/>
      <c r="P45" s="310"/>
      <c r="Q45" s="310"/>
      <c r="R45" s="310"/>
      <c r="S45" s="345">
        <f t="shared" si="3"/>
        <v>0</v>
      </c>
    </row>
    <row r="46" spans="1:19">
      <c r="A46" s="281"/>
      <c r="B46" s="303"/>
      <c r="C46" s="291"/>
      <c r="D46" s="316" t="s">
        <v>141</v>
      </c>
      <c r="E46" s="317"/>
      <c r="F46" s="318"/>
      <c r="G46" s="317"/>
      <c r="H46" s="317"/>
      <c r="I46" s="310"/>
      <c r="J46" s="310"/>
      <c r="K46" s="310"/>
      <c r="L46" s="310"/>
      <c r="M46" s="310"/>
      <c r="N46" s="310"/>
      <c r="O46" s="310"/>
      <c r="P46" s="310"/>
      <c r="Q46" s="310"/>
      <c r="R46" s="310"/>
      <c r="S46" s="345">
        <f t="shared" si="3"/>
        <v>0</v>
      </c>
    </row>
    <row r="47" spans="1:19" ht="30">
      <c r="A47" s="281"/>
      <c r="B47" s="303"/>
      <c r="C47" s="291"/>
      <c r="D47" s="316" t="s">
        <v>142</v>
      </c>
      <c r="E47" s="317"/>
      <c r="F47" s="318"/>
      <c r="G47" s="317"/>
      <c r="H47" s="317"/>
      <c r="I47" s="310"/>
      <c r="J47" s="310"/>
      <c r="K47" s="310"/>
      <c r="L47" s="310"/>
      <c r="M47" s="310"/>
      <c r="N47" s="310"/>
      <c r="O47" s="310"/>
      <c r="P47" s="310"/>
      <c r="Q47" s="310"/>
      <c r="R47" s="310"/>
      <c r="S47" s="345">
        <f t="shared" si="3"/>
        <v>0</v>
      </c>
    </row>
    <row r="48" spans="1:19" ht="30">
      <c r="A48" s="281"/>
      <c r="B48" s="303"/>
      <c r="C48" s="291"/>
      <c r="D48" s="316" t="s">
        <v>143</v>
      </c>
      <c r="E48" s="317"/>
      <c r="F48" s="318"/>
      <c r="G48" s="317"/>
      <c r="H48" s="317"/>
      <c r="I48" s="310"/>
      <c r="J48" s="310"/>
      <c r="K48" s="310"/>
      <c r="L48" s="310"/>
      <c r="M48" s="310"/>
      <c r="N48" s="310"/>
      <c r="O48" s="310"/>
      <c r="P48" s="310"/>
      <c r="Q48" s="310"/>
      <c r="R48" s="310"/>
      <c r="S48" s="345">
        <f t="shared" si="3"/>
        <v>0</v>
      </c>
    </row>
    <row r="49" spans="1:19">
      <c r="A49" s="281"/>
      <c r="B49" s="303"/>
      <c r="C49" s="291"/>
      <c r="D49" s="316" t="s">
        <v>144</v>
      </c>
      <c r="E49" s="317"/>
      <c r="F49" s="318"/>
      <c r="G49" s="317"/>
      <c r="H49" s="317"/>
      <c r="I49" s="310"/>
      <c r="J49" s="310"/>
      <c r="K49" s="310"/>
      <c r="L49" s="310"/>
      <c r="M49" s="310"/>
      <c r="N49" s="310"/>
      <c r="O49" s="310"/>
      <c r="P49" s="310"/>
      <c r="Q49" s="310"/>
      <c r="R49" s="310"/>
      <c r="S49" s="345">
        <f t="shared" si="3"/>
        <v>0</v>
      </c>
    </row>
    <row r="50" spans="1:19">
      <c r="A50" s="281"/>
      <c r="B50" s="303"/>
      <c r="C50" s="291"/>
      <c r="D50" s="316" t="s">
        <v>145</v>
      </c>
      <c r="E50" s="317"/>
      <c r="F50" s="318"/>
      <c r="G50" s="317"/>
      <c r="H50" s="317"/>
      <c r="I50" s="310"/>
      <c r="J50" s="310"/>
      <c r="K50" s="310"/>
      <c r="L50" s="310"/>
      <c r="M50" s="310"/>
      <c r="N50" s="310"/>
      <c r="O50" s="310"/>
      <c r="P50" s="310"/>
      <c r="Q50" s="310"/>
      <c r="R50" s="310"/>
      <c r="S50" s="345">
        <f t="shared" si="3"/>
        <v>0</v>
      </c>
    </row>
    <row r="51" spans="1:19">
      <c r="A51" s="281"/>
      <c r="B51" s="303"/>
      <c r="C51" s="291"/>
      <c r="D51" s="316" t="s">
        <v>146</v>
      </c>
      <c r="E51" s="317"/>
      <c r="F51" s="318"/>
      <c r="G51" s="317"/>
      <c r="H51" s="317"/>
      <c r="I51" s="310"/>
      <c r="J51" s="310"/>
      <c r="K51" s="310"/>
      <c r="L51" s="310"/>
      <c r="M51" s="310"/>
      <c r="N51" s="310"/>
      <c r="O51" s="310"/>
      <c r="P51" s="310"/>
      <c r="Q51" s="310"/>
      <c r="R51" s="310"/>
      <c r="S51" s="345">
        <f t="shared" si="3"/>
        <v>0</v>
      </c>
    </row>
    <row r="52" spans="1:19">
      <c r="A52" s="281"/>
      <c r="B52" s="303"/>
      <c r="C52" s="291"/>
      <c r="D52" s="292" t="s">
        <v>209</v>
      </c>
      <c r="E52" s="317"/>
      <c r="F52" s="318"/>
      <c r="G52" s="317"/>
      <c r="H52" s="317"/>
      <c r="I52" s="310"/>
      <c r="J52" s="310"/>
      <c r="K52" s="310"/>
      <c r="L52" s="310"/>
      <c r="M52" s="310"/>
      <c r="N52" s="310"/>
      <c r="O52" s="310"/>
      <c r="P52" s="310"/>
      <c r="Q52" s="310"/>
      <c r="R52" s="310"/>
      <c r="S52" s="345">
        <f t="shared" si="3"/>
        <v>0</v>
      </c>
    </row>
    <row r="53" spans="1:19">
      <c r="A53" s="281"/>
      <c r="B53" s="303"/>
      <c r="C53" s="291"/>
      <c r="D53" s="292" t="s">
        <v>210</v>
      </c>
      <c r="E53" s="317"/>
      <c r="F53" s="318"/>
      <c r="G53" s="317"/>
      <c r="H53" s="317"/>
      <c r="I53" s="310"/>
      <c r="J53" s="310"/>
      <c r="K53" s="310"/>
      <c r="L53" s="310"/>
      <c r="M53" s="310"/>
      <c r="N53" s="310"/>
      <c r="O53" s="310"/>
      <c r="P53" s="310"/>
      <c r="Q53" s="310"/>
      <c r="R53" s="310"/>
      <c r="S53" s="345">
        <f t="shared" si="3"/>
        <v>0</v>
      </c>
    </row>
    <row r="54" spans="1:19">
      <c r="A54" s="281"/>
      <c r="B54" s="303"/>
      <c r="C54" s="291"/>
      <c r="D54" s="292" t="s">
        <v>147</v>
      </c>
      <c r="E54" s="317"/>
      <c r="F54" s="318"/>
      <c r="G54" s="317"/>
      <c r="H54" s="317"/>
      <c r="I54" s="310"/>
      <c r="J54" s="310"/>
      <c r="K54" s="310"/>
      <c r="L54" s="310"/>
      <c r="M54" s="310"/>
      <c r="N54" s="310"/>
      <c r="O54" s="310"/>
      <c r="P54" s="310"/>
      <c r="Q54" s="310"/>
      <c r="R54" s="310"/>
      <c r="S54" s="345">
        <f t="shared" si="3"/>
        <v>0</v>
      </c>
    </row>
    <row r="55" spans="1:19">
      <c r="A55" s="281"/>
      <c r="B55" s="303"/>
      <c r="C55" s="291"/>
      <c r="D55" s="292" t="s">
        <v>148</v>
      </c>
      <c r="E55" s="317"/>
      <c r="F55" s="318"/>
      <c r="G55" s="317"/>
      <c r="H55" s="317"/>
      <c r="I55" s="310"/>
      <c r="J55" s="310"/>
      <c r="K55" s="310"/>
      <c r="L55" s="310"/>
      <c r="M55" s="310"/>
      <c r="N55" s="310"/>
      <c r="O55" s="310"/>
      <c r="P55" s="310"/>
      <c r="Q55" s="310"/>
      <c r="R55" s="310"/>
      <c r="S55" s="345">
        <f t="shared" si="3"/>
        <v>0</v>
      </c>
    </row>
    <row r="56" spans="1:19">
      <c r="A56" s="281"/>
      <c r="B56" s="303"/>
      <c r="C56" s="298"/>
      <c r="D56" s="292" t="s">
        <v>149</v>
      </c>
      <c r="E56" s="317"/>
      <c r="F56" s="318"/>
      <c r="G56" s="317"/>
      <c r="H56" s="317"/>
      <c r="I56" s="310"/>
      <c r="J56" s="310"/>
      <c r="K56" s="310"/>
      <c r="L56" s="310"/>
      <c r="M56" s="310"/>
      <c r="N56" s="310"/>
      <c r="O56" s="310"/>
      <c r="P56" s="310"/>
      <c r="Q56" s="310"/>
      <c r="R56" s="310"/>
      <c r="S56" s="345">
        <f t="shared" si="3"/>
        <v>0</v>
      </c>
    </row>
    <row r="57" spans="1:19">
      <c r="A57" s="281"/>
      <c r="B57" s="303"/>
      <c r="C57" s="298"/>
      <c r="D57" s="6" t="s">
        <v>453</v>
      </c>
      <c r="E57" s="317"/>
      <c r="F57" s="318"/>
      <c r="G57" s="317"/>
      <c r="H57" s="317"/>
      <c r="I57" s="310"/>
      <c r="J57" s="310"/>
      <c r="K57" s="310"/>
      <c r="L57" s="310"/>
      <c r="M57" s="310"/>
      <c r="N57" s="310"/>
      <c r="O57" s="310"/>
      <c r="P57" s="310"/>
      <c r="Q57" s="310"/>
      <c r="R57" s="310"/>
      <c r="S57" s="345">
        <f t="shared" si="3"/>
        <v>0</v>
      </c>
    </row>
    <row r="58" spans="1:19">
      <c r="A58" s="281"/>
      <c r="B58" s="303"/>
      <c r="C58" s="298"/>
      <c r="D58" s="321" t="s">
        <v>150</v>
      </c>
      <c r="E58" s="317"/>
      <c r="F58" s="318"/>
      <c r="G58" s="317"/>
      <c r="H58" s="317"/>
      <c r="I58" s="310"/>
      <c r="J58" s="310"/>
      <c r="K58" s="310"/>
      <c r="L58" s="310"/>
      <c r="M58" s="310"/>
      <c r="N58" s="310"/>
      <c r="O58" s="310"/>
      <c r="P58" s="310"/>
      <c r="Q58" s="310"/>
      <c r="R58" s="310"/>
      <c r="S58" s="345">
        <f t="shared" si="3"/>
        <v>0</v>
      </c>
    </row>
    <row r="59" spans="1:19">
      <c r="A59" s="281"/>
      <c r="B59" s="303"/>
      <c r="C59" s="298"/>
      <c r="D59" s="321" t="s">
        <v>151</v>
      </c>
      <c r="E59" s="317"/>
      <c r="F59" s="318"/>
      <c r="G59" s="317"/>
      <c r="H59" s="317"/>
      <c r="I59" s="310"/>
      <c r="J59" s="310"/>
      <c r="K59" s="310"/>
      <c r="L59" s="310"/>
      <c r="M59" s="310"/>
      <c r="N59" s="310"/>
      <c r="O59" s="310"/>
      <c r="P59" s="310"/>
      <c r="Q59" s="310"/>
      <c r="R59" s="310"/>
      <c r="S59" s="345">
        <f t="shared" si="3"/>
        <v>0</v>
      </c>
    </row>
    <row r="60" spans="1:19">
      <c r="A60" s="281"/>
      <c r="B60" s="303"/>
      <c r="C60" s="298"/>
      <c r="D60" s="321" t="s">
        <v>152</v>
      </c>
      <c r="E60" s="317"/>
      <c r="F60" s="318"/>
      <c r="G60" s="317"/>
      <c r="H60" s="317"/>
      <c r="I60" s="310"/>
      <c r="J60" s="310"/>
      <c r="K60" s="310"/>
      <c r="L60" s="310"/>
      <c r="M60" s="310"/>
      <c r="N60" s="310"/>
      <c r="O60" s="310"/>
      <c r="P60" s="310"/>
      <c r="Q60" s="310"/>
      <c r="R60" s="310"/>
      <c r="S60" s="345">
        <f t="shared" si="3"/>
        <v>0</v>
      </c>
    </row>
    <row r="61" spans="1:19">
      <c r="A61" s="281"/>
      <c r="B61" s="303"/>
      <c r="C61" s="298"/>
      <c r="D61" s="321" t="s">
        <v>153</v>
      </c>
      <c r="E61" s="317"/>
      <c r="F61" s="318"/>
      <c r="G61" s="317"/>
      <c r="H61" s="317"/>
      <c r="I61" s="310"/>
      <c r="J61" s="310"/>
      <c r="K61" s="310"/>
      <c r="L61" s="310"/>
      <c r="M61" s="310"/>
      <c r="N61" s="310"/>
      <c r="O61" s="310"/>
      <c r="P61" s="310"/>
      <c r="Q61" s="310"/>
      <c r="R61" s="310"/>
      <c r="S61" s="345">
        <f t="shared" si="3"/>
        <v>0</v>
      </c>
    </row>
    <row r="62" spans="1:19">
      <c r="A62" s="281"/>
      <c r="B62" s="303"/>
      <c r="C62" s="298"/>
      <c r="D62" s="292" t="s">
        <v>154</v>
      </c>
      <c r="E62" s="317"/>
      <c r="F62" s="318"/>
      <c r="G62" s="317"/>
      <c r="H62" s="317"/>
      <c r="I62" s="310"/>
      <c r="J62" s="310"/>
      <c r="K62" s="310"/>
      <c r="L62" s="310"/>
      <c r="M62" s="310"/>
      <c r="N62" s="310"/>
      <c r="O62" s="310"/>
      <c r="P62" s="310"/>
      <c r="Q62" s="310"/>
      <c r="R62" s="310"/>
      <c r="S62" s="345">
        <f t="shared" si="3"/>
        <v>0</v>
      </c>
    </row>
    <row r="63" spans="1:19">
      <c r="A63" s="281"/>
      <c r="B63" s="303"/>
      <c r="C63" s="298"/>
      <c r="D63" s="322" t="s">
        <v>155</v>
      </c>
      <c r="E63" s="293"/>
      <c r="F63" s="294"/>
      <c r="G63" s="293"/>
      <c r="H63" s="293"/>
      <c r="I63" s="295"/>
      <c r="J63" s="295"/>
      <c r="K63" s="295"/>
      <c r="L63" s="295"/>
      <c r="M63" s="295"/>
      <c r="N63" s="295"/>
      <c r="O63" s="295"/>
      <c r="P63" s="295"/>
      <c r="Q63" s="295"/>
      <c r="R63" s="295"/>
      <c r="S63" s="343">
        <f t="shared" si="3"/>
        <v>0</v>
      </c>
    </row>
    <row r="64" spans="1:19">
      <c r="A64" s="281"/>
      <c r="B64" s="303"/>
      <c r="C64" s="298"/>
      <c r="D64" s="281"/>
      <c r="E64" s="344">
        <f>SUM(E34:E63)</f>
        <v>0</v>
      </c>
      <c r="F64" s="296"/>
      <c r="G64" s="344">
        <f t="shared" ref="G64:S64" si="4">SUM(G34:G63)</f>
        <v>0</v>
      </c>
      <c r="H64" s="344">
        <f t="shared" si="4"/>
        <v>0</v>
      </c>
      <c r="I64" s="344">
        <f t="shared" si="4"/>
        <v>0</v>
      </c>
      <c r="J64" s="344">
        <f t="shared" si="4"/>
        <v>0</v>
      </c>
      <c r="K64" s="344">
        <f t="shared" si="4"/>
        <v>0</v>
      </c>
      <c r="L64" s="344">
        <f t="shared" si="4"/>
        <v>0</v>
      </c>
      <c r="M64" s="344">
        <f t="shared" si="4"/>
        <v>0</v>
      </c>
      <c r="N64" s="344">
        <f t="shared" si="4"/>
        <v>0</v>
      </c>
      <c r="O64" s="344">
        <f t="shared" si="4"/>
        <v>0</v>
      </c>
      <c r="P64" s="344">
        <f t="shared" si="4"/>
        <v>0</v>
      </c>
      <c r="Q64" s="344">
        <f t="shared" si="4"/>
        <v>0</v>
      </c>
      <c r="R64" s="344">
        <f t="shared" si="4"/>
        <v>0</v>
      </c>
      <c r="S64" s="344">
        <f t="shared" si="4"/>
        <v>0</v>
      </c>
    </row>
    <row r="65" spans="1:19">
      <c r="A65" s="281"/>
      <c r="B65" s="297"/>
      <c r="C65" s="298"/>
      <c r="D65" s="315"/>
      <c r="E65" s="299"/>
      <c r="F65" s="300"/>
      <c r="G65" s="299"/>
      <c r="H65" s="299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</row>
    <row r="66" spans="1:19">
      <c r="A66" s="281"/>
      <c r="B66" s="323" t="s">
        <v>156</v>
      </c>
      <c r="C66" s="324" t="s">
        <v>15</v>
      </c>
      <c r="D66" s="325"/>
      <c r="E66" s="288"/>
      <c r="F66" s="289"/>
      <c r="G66" s="288"/>
      <c r="H66" s="28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</row>
    <row r="67" spans="1:19">
      <c r="A67" s="281"/>
      <c r="B67" s="297"/>
      <c r="C67" s="291"/>
      <c r="D67" s="321" t="s">
        <v>157</v>
      </c>
      <c r="E67" s="317"/>
      <c r="F67" s="318"/>
      <c r="G67" s="317"/>
      <c r="H67" s="317"/>
      <c r="I67" s="310"/>
      <c r="J67" s="310"/>
      <c r="K67" s="310"/>
      <c r="L67" s="310"/>
      <c r="M67" s="310"/>
      <c r="N67" s="310"/>
      <c r="O67" s="310"/>
      <c r="P67" s="310"/>
      <c r="Q67" s="310"/>
      <c r="R67" s="310"/>
      <c r="S67" s="345">
        <f t="shared" ref="S67:S77" si="5">SUM(G67:R67)</f>
        <v>0</v>
      </c>
    </row>
    <row r="68" spans="1:19">
      <c r="A68" s="281"/>
      <c r="B68" s="297"/>
      <c r="C68" s="291"/>
      <c r="D68" s="321" t="s">
        <v>242</v>
      </c>
      <c r="E68" s="317"/>
      <c r="F68" s="318"/>
      <c r="G68" s="317"/>
      <c r="H68" s="317"/>
      <c r="I68" s="310"/>
      <c r="J68" s="310"/>
      <c r="K68" s="310"/>
      <c r="L68" s="310"/>
      <c r="M68" s="310"/>
      <c r="N68" s="310"/>
      <c r="O68" s="310"/>
      <c r="P68" s="310"/>
      <c r="Q68" s="310"/>
      <c r="R68" s="310"/>
      <c r="S68" s="345">
        <f t="shared" si="5"/>
        <v>0</v>
      </c>
    </row>
    <row r="69" spans="1:19">
      <c r="A69" s="281"/>
      <c r="B69" s="297"/>
      <c r="C69" s="291"/>
      <c r="D69" s="321" t="s">
        <v>158</v>
      </c>
      <c r="E69" s="317"/>
      <c r="F69" s="318"/>
      <c r="G69" s="317"/>
      <c r="H69" s="317"/>
      <c r="I69" s="310"/>
      <c r="J69" s="310"/>
      <c r="K69" s="310"/>
      <c r="L69" s="310"/>
      <c r="M69" s="310"/>
      <c r="N69" s="310"/>
      <c r="O69" s="310"/>
      <c r="P69" s="310"/>
      <c r="Q69" s="310"/>
      <c r="R69" s="310"/>
      <c r="S69" s="345">
        <f t="shared" si="5"/>
        <v>0</v>
      </c>
    </row>
    <row r="70" spans="1:19">
      <c r="A70" s="281"/>
      <c r="B70" s="297"/>
      <c r="C70" s="291"/>
      <c r="D70" s="321" t="s">
        <v>159</v>
      </c>
      <c r="E70" s="317"/>
      <c r="F70" s="318"/>
      <c r="G70" s="317"/>
      <c r="H70" s="317"/>
      <c r="I70" s="310"/>
      <c r="J70" s="310"/>
      <c r="K70" s="310"/>
      <c r="L70" s="310"/>
      <c r="M70" s="310"/>
      <c r="N70" s="310"/>
      <c r="O70" s="310"/>
      <c r="P70" s="310"/>
      <c r="Q70" s="310"/>
      <c r="R70" s="310"/>
      <c r="S70" s="345">
        <f t="shared" si="5"/>
        <v>0</v>
      </c>
    </row>
    <row r="71" spans="1:19">
      <c r="A71" s="281"/>
      <c r="B71" s="297"/>
      <c r="C71" s="291"/>
      <c r="D71" s="321" t="s">
        <v>160</v>
      </c>
      <c r="E71" s="317"/>
      <c r="F71" s="318"/>
      <c r="G71" s="317"/>
      <c r="H71" s="317"/>
      <c r="I71" s="310"/>
      <c r="J71" s="310"/>
      <c r="K71" s="310"/>
      <c r="L71" s="310"/>
      <c r="M71" s="310"/>
      <c r="N71" s="310"/>
      <c r="O71" s="310"/>
      <c r="P71" s="310"/>
      <c r="Q71" s="310"/>
      <c r="R71" s="310"/>
      <c r="S71" s="345">
        <f t="shared" si="5"/>
        <v>0</v>
      </c>
    </row>
    <row r="72" spans="1:19">
      <c r="A72" s="281"/>
      <c r="B72" s="297"/>
      <c r="C72" s="291"/>
      <c r="D72" s="321" t="s">
        <v>161</v>
      </c>
      <c r="E72" s="317"/>
      <c r="F72" s="318"/>
      <c r="G72" s="317"/>
      <c r="H72" s="317"/>
      <c r="I72" s="310"/>
      <c r="J72" s="310"/>
      <c r="K72" s="310"/>
      <c r="L72" s="310"/>
      <c r="M72" s="310"/>
      <c r="N72" s="310"/>
      <c r="O72" s="310"/>
      <c r="P72" s="310"/>
      <c r="Q72" s="310"/>
      <c r="R72" s="310"/>
      <c r="S72" s="345">
        <f t="shared" si="5"/>
        <v>0</v>
      </c>
    </row>
    <row r="73" spans="1:19">
      <c r="A73" s="281"/>
      <c r="B73" s="297"/>
      <c r="C73" s="291"/>
      <c r="D73" s="321" t="s">
        <v>162</v>
      </c>
      <c r="E73" s="317"/>
      <c r="F73" s="318"/>
      <c r="G73" s="317"/>
      <c r="H73" s="317"/>
      <c r="I73" s="310"/>
      <c r="J73" s="310"/>
      <c r="K73" s="310"/>
      <c r="L73" s="310"/>
      <c r="M73" s="310"/>
      <c r="N73" s="310"/>
      <c r="O73" s="310"/>
      <c r="P73" s="310"/>
      <c r="Q73" s="310"/>
      <c r="R73" s="310"/>
      <c r="S73" s="345">
        <f t="shared" si="5"/>
        <v>0</v>
      </c>
    </row>
    <row r="74" spans="1:19">
      <c r="A74" s="281"/>
      <c r="B74" s="297"/>
      <c r="C74" s="291"/>
      <c r="D74" s="321" t="s">
        <v>163</v>
      </c>
      <c r="E74" s="317"/>
      <c r="F74" s="318"/>
      <c r="G74" s="317"/>
      <c r="H74" s="317"/>
      <c r="I74" s="310"/>
      <c r="J74" s="310"/>
      <c r="K74" s="310"/>
      <c r="L74" s="310"/>
      <c r="M74" s="310"/>
      <c r="N74" s="310"/>
      <c r="O74" s="310"/>
      <c r="P74" s="310"/>
      <c r="Q74" s="310"/>
      <c r="R74" s="310"/>
      <c r="S74" s="345">
        <f t="shared" si="5"/>
        <v>0</v>
      </c>
    </row>
    <row r="75" spans="1:19">
      <c r="A75" s="281"/>
      <c r="B75" s="297"/>
      <c r="C75" s="291"/>
      <c r="D75" s="321" t="s">
        <v>164</v>
      </c>
      <c r="E75" s="317"/>
      <c r="F75" s="318"/>
      <c r="G75" s="317"/>
      <c r="H75" s="317"/>
      <c r="I75" s="310"/>
      <c r="J75" s="310"/>
      <c r="K75" s="310"/>
      <c r="L75" s="310"/>
      <c r="M75" s="310"/>
      <c r="N75" s="310"/>
      <c r="O75" s="310"/>
      <c r="P75" s="310"/>
      <c r="Q75" s="310"/>
      <c r="R75" s="310"/>
      <c r="S75" s="345">
        <f t="shared" si="5"/>
        <v>0</v>
      </c>
    </row>
    <row r="76" spans="1:19" ht="30">
      <c r="A76" s="281"/>
      <c r="B76" s="297"/>
      <c r="C76" s="291"/>
      <c r="D76" s="326" t="s">
        <v>165</v>
      </c>
      <c r="E76" s="317"/>
      <c r="F76" s="318"/>
      <c r="G76" s="317"/>
      <c r="H76" s="317"/>
      <c r="I76" s="310"/>
      <c r="J76" s="310"/>
      <c r="K76" s="310"/>
      <c r="L76" s="310"/>
      <c r="M76" s="310"/>
      <c r="N76" s="310"/>
      <c r="O76" s="310"/>
      <c r="P76" s="310"/>
      <c r="Q76" s="310"/>
      <c r="R76" s="310"/>
      <c r="S76" s="345">
        <f t="shared" si="5"/>
        <v>0</v>
      </c>
    </row>
    <row r="77" spans="1:19">
      <c r="A77" s="281"/>
      <c r="B77" s="297"/>
      <c r="C77" s="291"/>
      <c r="D77" s="322" t="s">
        <v>166</v>
      </c>
      <c r="E77" s="293"/>
      <c r="F77" s="294"/>
      <c r="G77" s="293"/>
      <c r="H77" s="293"/>
      <c r="I77" s="295"/>
      <c r="J77" s="295"/>
      <c r="K77" s="295"/>
      <c r="L77" s="295"/>
      <c r="M77" s="295"/>
      <c r="N77" s="295"/>
      <c r="O77" s="295"/>
      <c r="P77" s="295"/>
      <c r="Q77" s="295"/>
      <c r="R77" s="295"/>
      <c r="S77" s="343">
        <f t="shared" si="5"/>
        <v>0</v>
      </c>
    </row>
    <row r="78" spans="1:19">
      <c r="A78" s="281"/>
      <c r="B78" s="297"/>
      <c r="C78" s="298"/>
      <c r="D78" s="315"/>
      <c r="E78" s="344">
        <f>SUM(E67:E77)</f>
        <v>0</v>
      </c>
      <c r="F78" s="296"/>
      <c r="G78" s="344">
        <f t="shared" ref="G78:S78" si="6">SUM(G67:G77)</f>
        <v>0</v>
      </c>
      <c r="H78" s="344">
        <f t="shared" si="6"/>
        <v>0</v>
      </c>
      <c r="I78" s="344">
        <f t="shared" si="6"/>
        <v>0</v>
      </c>
      <c r="J78" s="344">
        <f t="shared" si="6"/>
        <v>0</v>
      </c>
      <c r="K78" s="344">
        <f t="shared" si="6"/>
        <v>0</v>
      </c>
      <c r="L78" s="344">
        <f t="shared" si="6"/>
        <v>0</v>
      </c>
      <c r="M78" s="344">
        <f t="shared" si="6"/>
        <v>0</v>
      </c>
      <c r="N78" s="344">
        <f t="shared" si="6"/>
        <v>0</v>
      </c>
      <c r="O78" s="344">
        <f t="shared" si="6"/>
        <v>0</v>
      </c>
      <c r="P78" s="344">
        <f t="shared" si="6"/>
        <v>0</v>
      </c>
      <c r="Q78" s="344">
        <f t="shared" si="6"/>
        <v>0</v>
      </c>
      <c r="R78" s="344">
        <f t="shared" si="6"/>
        <v>0</v>
      </c>
      <c r="S78" s="344">
        <f t="shared" si="6"/>
        <v>0</v>
      </c>
    </row>
    <row r="79" spans="1:19">
      <c r="A79" s="281"/>
      <c r="B79" s="297"/>
      <c r="C79" s="298"/>
      <c r="D79" s="315"/>
      <c r="E79" s="299"/>
      <c r="F79" s="300"/>
      <c r="G79" s="299"/>
      <c r="H79" s="299"/>
      <c r="I79" s="299"/>
      <c r="J79" s="299"/>
      <c r="K79" s="299"/>
      <c r="L79" s="299"/>
      <c r="M79" s="299"/>
      <c r="N79" s="299"/>
      <c r="O79" s="299"/>
      <c r="P79" s="299"/>
      <c r="Q79" s="299"/>
      <c r="R79" s="299"/>
      <c r="S79" s="299"/>
    </row>
    <row r="80" spans="1:19">
      <c r="A80" s="281"/>
      <c r="B80" s="301">
        <v>5</v>
      </c>
      <c r="C80" s="286" t="s">
        <v>17</v>
      </c>
      <c r="D80" s="315"/>
      <c r="E80" s="299"/>
      <c r="F80" s="300"/>
      <c r="G80" s="299"/>
      <c r="H80" s="299"/>
      <c r="I80" s="299"/>
      <c r="J80" s="299"/>
      <c r="K80" s="299"/>
      <c r="L80" s="299"/>
      <c r="M80" s="299"/>
      <c r="N80" s="299"/>
      <c r="O80" s="299"/>
      <c r="P80" s="299"/>
      <c r="Q80" s="299"/>
      <c r="R80" s="299"/>
      <c r="S80" s="299"/>
    </row>
    <row r="81" spans="1:19">
      <c r="A81" s="281"/>
      <c r="B81" s="303"/>
      <c r="C81" s="291"/>
      <c r="D81" s="321" t="s">
        <v>167</v>
      </c>
      <c r="E81" s="319"/>
      <c r="F81" s="318"/>
      <c r="G81" s="319"/>
      <c r="H81" s="319"/>
      <c r="I81" s="319"/>
      <c r="J81" s="319"/>
      <c r="K81" s="319"/>
      <c r="L81" s="319"/>
      <c r="M81" s="319"/>
      <c r="N81" s="319"/>
      <c r="O81" s="319"/>
      <c r="P81" s="319"/>
      <c r="Q81" s="319"/>
      <c r="R81" s="319"/>
      <c r="S81" s="345">
        <f t="shared" ref="S81:S82" si="7">SUM(G81:R81)</f>
        <v>0</v>
      </c>
    </row>
    <row r="82" spans="1:19">
      <c r="A82" s="281"/>
      <c r="B82" s="303"/>
      <c r="C82" s="291"/>
      <c r="D82" s="322" t="s">
        <v>168</v>
      </c>
      <c r="E82" s="327"/>
      <c r="F82" s="294"/>
      <c r="G82" s="327"/>
      <c r="H82" s="327"/>
      <c r="I82" s="327"/>
      <c r="J82" s="327"/>
      <c r="K82" s="327"/>
      <c r="L82" s="327"/>
      <c r="M82" s="327"/>
      <c r="N82" s="327"/>
      <c r="O82" s="327"/>
      <c r="P82" s="327"/>
      <c r="Q82" s="327"/>
      <c r="R82" s="327"/>
      <c r="S82" s="343">
        <f t="shared" si="7"/>
        <v>0</v>
      </c>
    </row>
    <row r="83" spans="1:19">
      <c r="A83" s="281"/>
      <c r="B83" s="297"/>
      <c r="C83" s="298"/>
      <c r="D83" s="315"/>
      <c r="E83" s="344">
        <f>SUM(E81:E82)</f>
        <v>0</v>
      </c>
      <c r="F83" s="296"/>
      <c r="G83" s="344">
        <f t="shared" ref="G83:S83" si="8">SUM(G81:G82)</f>
        <v>0</v>
      </c>
      <c r="H83" s="344">
        <f t="shared" si="8"/>
        <v>0</v>
      </c>
      <c r="I83" s="344">
        <f t="shared" si="8"/>
        <v>0</v>
      </c>
      <c r="J83" s="344">
        <f t="shared" si="8"/>
        <v>0</v>
      </c>
      <c r="K83" s="344">
        <f t="shared" si="8"/>
        <v>0</v>
      </c>
      <c r="L83" s="344">
        <f t="shared" si="8"/>
        <v>0</v>
      </c>
      <c r="M83" s="344">
        <f t="shared" si="8"/>
        <v>0</v>
      </c>
      <c r="N83" s="344">
        <f t="shared" si="8"/>
        <v>0</v>
      </c>
      <c r="O83" s="344">
        <f t="shared" si="8"/>
        <v>0</v>
      </c>
      <c r="P83" s="344">
        <f t="shared" si="8"/>
        <v>0</v>
      </c>
      <c r="Q83" s="344">
        <f t="shared" si="8"/>
        <v>0</v>
      </c>
      <c r="R83" s="344">
        <f t="shared" si="8"/>
        <v>0</v>
      </c>
      <c r="S83" s="344">
        <f t="shared" si="8"/>
        <v>0</v>
      </c>
    </row>
    <row r="84" spans="1:19">
      <c r="A84" s="281"/>
      <c r="B84" s="297"/>
      <c r="C84" s="298"/>
      <c r="D84" s="315"/>
      <c r="E84" s="299"/>
      <c r="F84" s="300"/>
      <c r="G84" s="299"/>
      <c r="H84" s="299"/>
      <c r="I84" s="299"/>
      <c r="J84" s="299"/>
      <c r="K84" s="299"/>
      <c r="L84" s="299"/>
      <c r="M84" s="299"/>
      <c r="N84" s="299"/>
      <c r="O84" s="299"/>
      <c r="P84" s="299"/>
      <c r="Q84" s="299"/>
      <c r="R84" s="299"/>
      <c r="S84" s="299"/>
    </row>
    <row r="85" spans="1:19">
      <c r="A85" s="281"/>
      <c r="B85" s="301">
        <v>6</v>
      </c>
      <c r="C85" s="328" t="s">
        <v>19</v>
      </c>
      <c r="D85" s="315"/>
      <c r="E85" s="299"/>
      <c r="F85" s="300"/>
      <c r="G85" s="299"/>
      <c r="H85" s="299"/>
      <c r="I85" s="299"/>
      <c r="J85" s="299"/>
      <c r="K85" s="299"/>
      <c r="L85" s="299"/>
      <c r="M85" s="299"/>
      <c r="N85" s="299"/>
      <c r="O85" s="299"/>
      <c r="P85" s="299"/>
      <c r="Q85" s="299"/>
      <c r="R85" s="299"/>
      <c r="S85" s="299"/>
    </row>
    <row r="86" spans="1:19">
      <c r="A86" s="281"/>
      <c r="B86" s="301"/>
      <c r="C86" s="329"/>
      <c r="D86" s="321" t="s">
        <v>169</v>
      </c>
      <c r="E86" s="317"/>
      <c r="F86" s="318"/>
      <c r="G86" s="317"/>
      <c r="H86" s="317"/>
      <c r="I86" s="317"/>
      <c r="J86" s="317"/>
      <c r="K86" s="317"/>
      <c r="L86" s="317"/>
      <c r="M86" s="317"/>
      <c r="N86" s="317"/>
      <c r="O86" s="317"/>
      <c r="P86" s="317"/>
      <c r="Q86" s="317"/>
      <c r="R86" s="317"/>
      <c r="S86" s="345">
        <f t="shared" ref="S86:S89" si="9">SUM(G86:R86)</f>
        <v>0</v>
      </c>
    </row>
    <row r="87" spans="1:19">
      <c r="A87" s="281"/>
      <c r="B87" s="301"/>
      <c r="C87" s="329"/>
      <c r="D87" s="321" t="s">
        <v>170</v>
      </c>
      <c r="E87" s="317"/>
      <c r="F87" s="318"/>
      <c r="G87" s="317"/>
      <c r="H87" s="317"/>
      <c r="I87" s="317"/>
      <c r="J87" s="317"/>
      <c r="K87" s="317"/>
      <c r="L87" s="317"/>
      <c r="M87" s="317"/>
      <c r="N87" s="317"/>
      <c r="O87" s="317"/>
      <c r="P87" s="317"/>
      <c r="Q87" s="317"/>
      <c r="R87" s="317"/>
      <c r="S87" s="345">
        <f t="shared" si="9"/>
        <v>0</v>
      </c>
    </row>
    <row r="88" spans="1:19">
      <c r="A88" s="281"/>
      <c r="B88" s="301"/>
      <c r="C88" s="329"/>
      <c r="D88" s="321" t="s">
        <v>171</v>
      </c>
      <c r="E88" s="317"/>
      <c r="F88" s="318"/>
      <c r="G88" s="317"/>
      <c r="H88" s="317"/>
      <c r="I88" s="317"/>
      <c r="J88" s="317"/>
      <c r="K88" s="317"/>
      <c r="L88" s="317"/>
      <c r="M88" s="317"/>
      <c r="N88" s="317"/>
      <c r="O88" s="317"/>
      <c r="P88" s="317"/>
      <c r="Q88" s="317"/>
      <c r="R88" s="317"/>
      <c r="S88" s="345">
        <f t="shared" si="9"/>
        <v>0</v>
      </c>
    </row>
    <row r="89" spans="1:19">
      <c r="A89" s="281"/>
      <c r="B89" s="301"/>
      <c r="C89" s="329"/>
      <c r="D89" s="322" t="s">
        <v>172</v>
      </c>
      <c r="E89" s="293"/>
      <c r="F89" s="294"/>
      <c r="G89" s="293"/>
      <c r="H89" s="293"/>
      <c r="I89" s="293"/>
      <c r="J89" s="293"/>
      <c r="K89" s="293"/>
      <c r="L89" s="293"/>
      <c r="M89" s="293"/>
      <c r="N89" s="293"/>
      <c r="O89" s="293"/>
      <c r="P89" s="293"/>
      <c r="Q89" s="293"/>
      <c r="R89" s="293"/>
      <c r="S89" s="343">
        <f t="shared" si="9"/>
        <v>0</v>
      </c>
    </row>
    <row r="90" spans="1:19">
      <c r="A90" s="281"/>
      <c r="B90" s="297"/>
      <c r="C90" s="298"/>
      <c r="D90" s="315"/>
      <c r="E90" s="344">
        <f>SUM(E86:E89)</f>
        <v>0</v>
      </c>
      <c r="F90" s="296"/>
      <c r="G90" s="344">
        <f t="shared" ref="G90:S90" si="10">SUM(G86:G89)</f>
        <v>0</v>
      </c>
      <c r="H90" s="344">
        <f t="shared" si="10"/>
        <v>0</v>
      </c>
      <c r="I90" s="344">
        <f t="shared" si="10"/>
        <v>0</v>
      </c>
      <c r="J90" s="344">
        <f t="shared" si="10"/>
        <v>0</v>
      </c>
      <c r="K90" s="344">
        <f t="shared" si="10"/>
        <v>0</v>
      </c>
      <c r="L90" s="344">
        <f t="shared" si="10"/>
        <v>0</v>
      </c>
      <c r="M90" s="344">
        <f t="shared" si="10"/>
        <v>0</v>
      </c>
      <c r="N90" s="344">
        <f t="shared" si="10"/>
        <v>0</v>
      </c>
      <c r="O90" s="344">
        <f t="shared" si="10"/>
        <v>0</v>
      </c>
      <c r="P90" s="344">
        <f t="shared" si="10"/>
        <v>0</v>
      </c>
      <c r="Q90" s="344">
        <f t="shared" si="10"/>
        <v>0</v>
      </c>
      <c r="R90" s="344">
        <f t="shared" si="10"/>
        <v>0</v>
      </c>
      <c r="S90" s="344">
        <f t="shared" si="10"/>
        <v>0</v>
      </c>
    </row>
    <row r="91" spans="1:19">
      <c r="A91" s="281"/>
      <c r="B91" s="297"/>
      <c r="C91" s="298"/>
      <c r="D91" s="315"/>
      <c r="E91" s="299"/>
      <c r="F91" s="300"/>
      <c r="G91" s="299"/>
      <c r="H91" s="299"/>
      <c r="I91" s="299"/>
      <c r="J91" s="299"/>
      <c r="K91" s="299"/>
      <c r="L91" s="299"/>
      <c r="M91" s="299"/>
      <c r="N91" s="299"/>
      <c r="O91" s="299"/>
      <c r="P91" s="299"/>
      <c r="Q91" s="299"/>
      <c r="R91" s="299"/>
      <c r="S91" s="299"/>
    </row>
    <row r="92" spans="1:19">
      <c r="A92" s="281"/>
      <c r="B92" s="301">
        <v>7</v>
      </c>
      <c r="C92" s="328" t="s">
        <v>20</v>
      </c>
      <c r="D92" s="315"/>
      <c r="E92" s="299"/>
      <c r="F92" s="300"/>
      <c r="G92" s="299"/>
      <c r="H92" s="299"/>
      <c r="I92" s="299"/>
      <c r="J92" s="299"/>
      <c r="K92" s="299"/>
      <c r="L92" s="299"/>
      <c r="M92" s="299"/>
      <c r="N92" s="299"/>
      <c r="O92" s="299"/>
      <c r="P92" s="299"/>
      <c r="Q92" s="299"/>
      <c r="R92" s="299"/>
      <c r="S92" s="299"/>
    </row>
    <row r="93" spans="1:19">
      <c r="A93" s="281"/>
      <c r="B93" s="301"/>
      <c r="C93" s="330"/>
      <c r="D93" s="321" t="s">
        <v>173</v>
      </c>
      <c r="E93" s="319"/>
      <c r="F93" s="318"/>
      <c r="G93" s="319"/>
      <c r="H93" s="319"/>
      <c r="I93" s="319"/>
      <c r="J93" s="319"/>
      <c r="K93" s="319"/>
      <c r="L93" s="319"/>
      <c r="M93" s="319"/>
      <c r="N93" s="319"/>
      <c r="O93" s="319"/>
      <c r="P93" s="319"/>
      <c r="Q93" s="319"/>
      <c r="R93" s="319"/>
      <c r="S93" s="345">
        <f t="shared" ref="S93:S99" si="11">SUM(G93:R93)</f>
        <v>0</v>
      </c>
    </row>
    <row r="94" spans="1:19">
      <c r="A94" s="281"/>
      <c r="B94" s="301"/>
      <c r="C94" s="330"/>
      <c r="D94" s="321" t="s">
        <v>174</v>
      </c>
      <c r="E94" s="319"/>
      <c r="F94" s="318"/>
      <c r="G94" s="319"/>
      <c r="H94" s="319"/>
      <c r="I94" s="319"/>
      <c r="J94" s="319"/>
      <c r="K94" s="319"/>
      <c r="L94" s="319"/>
      <c r="M94" s="319"/>
      <c r="N94" s="319"/>
      <c r="O94" s="319"/>
      <c r="P94" s="319"/>
      <c r="Q94" s="319"/>
      <c r="R94" s="319"/>
      <c r="S94" s="345">
        <f t="shared" si="11"/>
        <v>0</v>
      </c>
    </row>
    <row r="95" spans="1:19">
      <c r="A95" s="281"/>
      <c r="B95" s="301"/>
      <c r="C95" s="330"/>
      <c r="D95" s="321" t="s">
        <v>175</v>
      </c>
      <c r="E95" s="319"/>
      <c r="F95" s="318"/>
      <c r="G95" s="319"/>
      <c r="H95" s="319"/>
      <c r="I95" s="319"/>
      <c r="J95" s="319"/>
      <c r="K95" s="319"/>
      <c r="L95" s="319"/>
      <c r="M95" s="319"/>
      <c r="N95" s="319"/>
      <c r="O95" s="319"/>
      <c r="P95" s="319"/>
      <c r="Q95" s="319"/>
      <c r="R95" s="319"/>
      <c r="S95" s="345">
        <f t="shared" si="11"/>
        <v>0</v>
      </c>
    </row>
    <row r="96" spans="1:19">
      <c r="A96" s="281"/>
      <c r="B96" s="301"/>
      <c r="C96" s="330"/>
      <c r="D96" s="321" t="s">
        <v>176</v>
      </c>
      <c r="E96" s="319"/>
      <c r="F96" s="318"/>
      <c r="G96" s="319"/>
      <c r="H96" s="319"/>
      <c r="I96" s="319"/>
      <c r="J96" s="319"/>
      <c r="K96" s="319"/>
      <c r="L96" s="319"/>
      <c r="M96" s="319"/>
      <c r="N96" s="319"/>
      <c r="O96" s="319"/>
      <c r="P96" s="319"/>
      <c r="Q96" s="319"/>
      <c r="R96" s="319"/>
      <c r="S96" s="345">
        <f t="shared" si="11"/>
        <v>0</v>
      </c>
    </row>
    <row r="97" spans="1:19">
      <c r="A97" s="281"/>
      <c r="B97" s="301"/>
      <c r="C97" s="330"/>
      <c r="D97" s="321" t="s">
        <v>177</v>
      </c>
      <c r="E97" s="319"/>
      <c r="F97" s="318"/>
      <c r="G97" s="319"/>
      <c r="H97" s="319"/>
      <c r="I97" s="319"/>
      <c r="J97" s="319"/>
      <c r="K97" s="319"/>
      <c r="L97" s="319"/>
      <c r="M97" s="319"/>
      <c r="N97" s="319"/>
      <c r="O97" s="319"/>
      <c r="P97" s="319"/>
      <c r="Q97" s="319"/>
      <c r="R97" s="319"/>
      <c r="S97" s="345">
        <f t="shared" si="11"/>
        <v>0</v>
      </c>
    </row>
    <row r="98" spans="1:19">
      <c r="A98" s="281"/>
      <c r="B98" s="301"/>
      <c r="C98" s="330"/>
      <c r="D98" s="321" t="s">
        <v>211</v>
      </c>
      <c r="E98" s="319"/>
      <c r="F98" s="318"/>
      <c r="G98" s="319"/>
      <c r="H98" s="319"/>
      <c r="I98" s="319"/>
      <c r="J98" s="319"/>
      <c r="K98" s="319"/>
      <c r="L98" s="319"/>
      <c r="M98" s="319"/>
      <c r="N98" s="319"/>
      <c r="O98" s="319"/>
      <c r="P98" s="319"/>
      <c r="Q98" s="319"/>
      <c r="R98" s="319"/>
      <c r="S98" s="345">
        <f t="shared" si="11"/>
        <v>0</v>
      </c>
    </row>
    <row r="99" spans="1:19">
      <c r="A99" s="281"/>
      <c r="B99" s="301"/>
      <c r="C99" s="330"/>
      <c r="D99" s="322" t="s">
        <v>178</v>
      </c>
      <c r="E99" s="327"/>
      <c r="F99" s="294"/>
      <c r="G99" s="327"/>
      <c r="H99" s="327"/>
      <c r="I99" s="327"/>
      <c r="J99" s="327"/>
      <c r="K99" s="327"/>
      <c r="L99" s="327"/>
      <c r="M99" s="327"/>
      <c r="N99" s="327"/>
      <c r="O99" s="327"/>
      <c r="P99" s="327"/>
      <c r="Q99" s="327"/>
      <c r="R99" s="327"/>
      <c r="S99" s="343">
        <f t="shared" si="11"/>
        <v>0</v>
      </c>
    </row>
    <row r="100" spans="1:19">
      <c r="A100" s="281"/>
      <c r="B100" s="297"/>
      <c r="C100" s="298"/>
      <c r="D100" s="315"/>
      <c r="E100" s="344">
        <f>SUM(E93:E99)</f>
        <v>0</v>
      </c>
      <c r="F100" s="296"/>
      <c r="G100" s="344">
        <f t="shared" ref="G100:S100" si="12">SUM(G93:G99)</f>
        <v>0</v>
      </c>
      <c r="H100" s="344">
        <f t="shared" si="12"/>
        <v>0</v>
      </c>
      <c r="I100" s="344">
        <f t="shared" si="12"/>
        <v>0</v>
      </c>
      <c r="J100" s="344">
        <f t="shared" si="12"/>
        <v>0</v>
      </c>
      <c r="K100" s="344">
        <f t="shared" si="12"/>
        <v>0</v>
      </c>
      <c r="L100" s="344">
        <f t="shared" si="12"/>
        <v>0</v>
      </c>
      <c r="M100" s="344">
        <f t="shared" si="12"/>
        <v>0</v>
      </c>
      <c r="N100" s="344">
        <f t="shared" si="12"/>
        <v>0</v>
      </c>
      <c r="O100" s="344">
        <f t="shared" si="12"/>
        <v>0</v>
      </c>
      <c r="P100" s="344">
        <f t="shared" si="12"/>
        <v>0</v>
      </c>
      <c r="Q100" s="344">
        <f t="shared" si="12"/>
        <v>0</v>
      </c>
      <c r="R100" s="344">
        <f t="shared" si="12"/>
        <v>0</v>
      </c>
      <c r="S100" s="344">
        <f t="shared" si="12"/>
        <v>0</v>
      </c>
    </row>
    <row r="101" spans="1:19">
      <c r="A101" s="281"/>
      <c r="B101" s="297"/>
      <c r="C101" s="298"/>
      <c r="D101" s="315"/>
      <c r="E101" s="299"/>
      <c r="F101" s="300"/>
      <c r="G101" s="299"/>
      <c r="H101" s="299"/>
      <c r="I101" s="299"/>
      <c r="J101" s="299"/>
      <c r="K101" s="299"/>
      <c r="L101" s="299"/>
      <c r="M101" s="299"/>
      <c r="N101" s="299"/>
      <c r="O101" s="299"/>
      <c r="P101" s="299"/>
      <c r="Q101" s="299"/>
      <c r="R101" s="299"/>
      <c r="S101" s="299"/>
    </row>
    <row r="102" spans="1:19">
      <c r="A102" s="281"/>
      <c r="B102" s="301">
        <v>8</v>
      </c>
      <c r="C102" s="328" t="s">
        <v>21</v>
      </c>
      <c r="D102" s="281"/>
      <c r="E102" s="331"/>
      <c r="F102" s="332"/>
      <c r="G102" s="331"/>
      <c r="H102" s="331"/>
      <c r="I102" s="331"/>
      <c r="J102" s="331"/>
      <c r="K102" s="331"/>
      <c r="L102" s="331"/>
      <c r="M102" s="331"/>
      <c r="N102" s="331"/>
      <c r="O102" s="331"/>
      <c r="P102" s="331"/>
      <c r="Q102" s="331"/>
      <c r="R102" s="331"/>
      <c r="S102" s="331"/>
    </row>
    <row r="103" spans="1:19">
      <c r="A103" s="281"/>
      <c r="B103" s="281"/>
      <c r="C103" s="281"/>
      <c r="D103" s="333" t="s">
        <v>179</v>
      </c>
      <c r="E103" s="334"/>
      <c r="F103" s="335"/>
      <c r="G103" s="334"/>
      <c r="H103" s="334"/>
      <c r="I103" s="334"/>
      <c r="J103" s="334"/>
      <c r="K103" s="334"/>
      <c r="L103" s="334"/>
      <c r="M103" s="334"/>
      <c r="N103" s="334"/>
      <c r="O103" s="334"/>
      <c r="P103" s="334"/>
      <c r="Q103" s="334"/>
      <c r="R103" s="334"/>
      <c r="S103" s="345">
        <f t="shared" ref="S103:S106" si="13">SUM(G103:R103)</f>
        <v>0</v>
      </c>
    </row>
    <row r="104" spans="1:19">
      <c r="A104" s="281"/>
      <c r="B104" s="281"/>
      <c r="C104" s="281"/>
      <c r="D104" s="333" t="s">
        <v>180</v>
      </c>
      <c r="E104" s="334"/>
      <c r="F104" s="335"/>
      <c r="G104" s="334"/>
      <c r="H104" s="334"/>
      <c r="I104" s="334"/>
      <c r="J104" s="334"/>
      <c r="K104" s="334"/>
      <c r="L104" s="334"/>
      <c r="M104" s="334"/>
      <c r="N104" s="334"/>
      <c r="O104" s="334"/>
      <c r="P104" s="334"/>
      <c r="Q104" s="334"/>
      <c r="R104" s="334"/>
      <c r="S104" s="345">
        <f t="shared" si="13"/>
        <v>0</v>
      </c>
    </row>
    <row r="105" spans="1:19">
      <c r="A105" s="281"/>
      <c r="B105" s="281"/>
      <c r="C105" s="281"/>
      <c r="D105" s="333" t="s">
        <v>181</v>
      </c>
      <c r="E105" s="334"/>
      <c r="F105" s="335"/>
      <c r="G105" s="334"/>
      <c r="H105" s="334"/>
      <c r="I105" s="334"/>
      <c r="J105" s="334"/>
      <c r="K105" s="334"/>
      <c r="L105" s="334"/>
      <c r="M105" s="334"/>
      <c r="N105" s="334"/>
      <c r="O105" s="334"/>
      <c r="P105" s="334"/>
      <c r="Q105" s="334"/>
      <c r="R105" s="334"/>
      <c r="S105" s="345">
        <f t="shared" si="13"/>
        <v>0</v>
      </c>
    </row>
    <row r="106" spans="1:19">
      <c r="A106" s="281"/>
      <c r="B106" s="281"/>
      <c r="C106" s="281"/>
      <c r="D106" s="336" t="s">
        <v>181</v>
      </c>
      <c r="E106" s="337"/>
      <c r="F106" s="338"/>
      <c r="G106" s="337"/>
      <c r="H106" s="337"/>
      <c r="I106" s="337"/>
      <c r="J106" s="337"/>
      <c r="K106" s="337"/>
      <c r="L106" s="337"/>
      <c r="M106" s="337"/>
      <c r="N106" s="337"/>
      <c r="O106" s="337"/>
      <c r="P106" s="337"/>
      <c r="Q106" s="337"/>
      <c r="R106" s="337"/>
      <c r="S106" s="343">
        <f t="shared" si="13"/>
        <v>0</v>
      </c>
    </row>
    <row r="107" spans="1:19">
      <c r="A107" s="281"/>
      <c r="B107" s="281"/>
      <c r="C107" s="281"/>
      <c r="D107" s="281"/>
      <c r="E107" s="344">
        <f>SUM(E103:E106)</f>
        <v>0</v>
      </c>
      <c r="F107" s="296"/>
      <c r="G107" s="344">
        <f t="shared" ref="G107:S107" si="14">SUM(G103:G106)</f>
        <v>0</v>
      </c>
      <c r="H107" s="344">
        <f t="shared" si="14"/>
        <v>0</v>
      </c>
      <c r="I107" s="344">
        <f t="shared" si="14"/>
        <v>0</v>
      </c>
      <c r="J107" s="344">
        <f t="shared" si="14"/>
        <v>0</v>
      </c>
      <c r="K107" s="344">
        <f t="shared" si="14"/>
        <v>0</v>
      </c>
      <c r="L107" s="344">
        <f t="shared" si="14"/>
        <v>0</v>
      </c>
      <c r="M107" s="344">
        <f t="shared" si="14"/>
        <v>0</v>
      </c>
      <c r="N107" s="344">
        <f t="shared" si="14"/>
        <v>0</v>
      </c>
      <c r="O107" s="344">
        <f t="shared" si="14"/>
        <v>0</v>
      </c>
      <c r="P107" s="344">
        <f t="shared" si="14"/>
        <v>0</v>
      </c>
      <c r="Q107" s="344">
        <f t="shared" si="14"/>
        <v>0</v>
      </c>
      <c r="R107" s="344">
        <f t="shared" si="14"/>
        <v>0</v>
      </c>
      <c r="S107" s="344">
        <f t="shared" si="14"/>
        <v>0</v>
      </c>
    </row>
    <row r="108" spans="1:19">
      <c r="A108" s="281"/>
      <c r="B108" s="297"/>
      <c r="C108" s="298"/>
      <c r="D108" s="315"/>
      <c r="E108" s="299"/>
      <c r="F108" s="300"/>
      <c r="G108" s="299"/>
      <c r="H108" s="299"/>
      <c r="I108" s="299"/>
      <c r="J108" s="299"/>
      <c r="K108" s="299"/>
      <c r="L108" s="299"/>
      <c r="M108" s="299"/>
      <c r="N108" s="299"/>
      <c r="O108" s="299"/>
      <c r="P108" s="299"/>
      <c r="Q108" s="299"/>
      <c r="R108" s="299"/>
      <c r="S108" s="299"/>
    </row>
    <row r="109" spans="1:19">
      <c r="A109" s="281"/>
      <c r="B109" s="301">
        <v>9</v>
      </c>
      <c r="C109" s="286" t="s">
        <v>22</v>
      </c>
      <c r="D109" s="281"/>
      <c r="E109" s="299"/>
      <c r="F109" s="300"/>
      <c r="G109" s="299"/>
      <c r="H109" s="299"/>
      <c r="I109" s="299"/>
      <c r="J109" s="299"/>
      <c r="K109" s="299"/>
      <c r="L109" s="299"/>
      <c r="M109" s="299"/>
      <c r="N109" s="299"/>
      <c r="O109" s="299"/>
      <c r="P109" s="299"/>
      <c r="Q109" s="299"/>
      <c r="R109" s="299"/>
      <c r="S109" s="299"/>
    </row>
    <row r="110" spans="1:19" ht="30">
      <c r="A110" s="281"/>
      <c r="B110" s="339"/>
      <c r="C110" s="291"/>
      <c r="D110" s="340" t="s">
        <v>212</v>
      </c>
      <c r="E110" s="319"/>
      <c r="F110" s="318"/>
      <c r="G110" s="319"/>
      <c r="H110" s="319"/>
      <c r="I110" s="319"/>
      <c r="J110" s="319"/>
      <c r="K110" s="319"/>
      <c r="L110" s="319"/>
      <c r="M110" s="319"/>
      <c r="N110" s="319"/>
      <c r="O110" s="319"/>
      <c r="P110" s="319"/>
      <c r="Q110" s="319"/>
      <c r="R110" s="319"/>
      <c r="S110" s="345">
        <f t="shared" ref="S110:S113" si="15">SUM(G110:R110)</f>
        <v>0</v>
      </c>
    </row>
    <row r="111" spans="1:19">
      <c r="A111" s="281"/>
      <c r="B111" s="339"/>
      <c r="C111" s="291"/>
      <c r="D111" s="341" t="s">
        <v>213</v>
      </c>
      <c r="E111" s="319"/>
      <c r="F111" s="318"/>
      <c r="G111" s="319"/>
      <c r="H111" s="319"/>
      <c r="I111" s="319"/>
      <c r="J111" s="319"/>
      <c r="K111" s="319"/>
      <c r="L111" s="319"/>
      <c r="M111" s="319"/>
      <c r="N111" s="319"/>
      <c r="O111" s="319"/>
      <c r="P111" s="319"/>
      <c r="Q111" s="319"/>
      <c r="R111" s="319"/>
      <c r="S111" s="345">
        <f t="shared" si="15"/>
        <v>0</v>
      </c>
    </row>
    <row r="112" spans="1:19">
      <c r="A112" s="281"/>
      <c r="B112" s="339"/>
      <c r="C112" s="291"/>
      <c r="D112" s="341" t="s">
        <v>214</v>
      </c>
      <c r="E112" s="327"/>
      <c r="F112" s="294"/>
      <c r="G112" s="327"/>
      <c r="H112" s="327"/>
      <c r="I112" s="327"/>
      <c r="J112" s="327"/>
      <c r="K112" s="327"/>
      <c r="L112" s="327"/>
      <c r="M112" s="327"/>
      <c r="N112" s="327"/>
      <c r="O112" s="327"/>
      <c r="P112" s="327"/>
      <c r="Q112" s="327"/>
      <c r="R112" s="327"/>
      <c r="S112" s="345">
        <f t="shared" si="15"/>
        <v>0</v>
      </c>
    </row>
    <row r="113" spans="1:19">
      <c r="A113" s="281"/>
      <c r="B113" s="339"/>
      <c r="C113" s="291"/>
      <c r="D113" s="322" t="s">
        <v>155</v>
      </c>
      <c r="E113" s="327"/>
      <c r="F113" s="294"/>
      <c r="G113" s="327"/>
      <c r="H113" s="327"/>
      <c r="I113" s="327"/>
      <c r="J113" s="327"/>
      <c r="K113" s="327"/>
      <c r="L113" s="327"/>
      <c r="M113" s="327"/>
      <c r="N113" s="327"/>
      <c r="O113" s="327"/>
      <c r="P113" s="327"/>
      <c r="Q113" s="327"/>
      <c r="R113" s="327"/>
      <c r="S113" s="343">
        <f t="shared" si="15"/>
        <v>0</v>
      </c>
    </row>
    <row r="114" spans="1:19">
      <c r="A114" s="281"/>
      <c r="B114" s="297"/>
      <c r="C114" s="298"/>
      <c r="D114" s="315"/>
      <c r="E114" s="344">
        <f>SUM(E110:E113)</f>
        <v>0</v>
      </c>
      <c r="F114" s="296"/>
      <c r="G114" s="344">
        <f t="shared" ref="G114:S114" si="16">SUM(G110:G113)</f>
        <v>0</v>
      </c>
      <c r="H114" s="344">
        <f t="shared" si="16"/>
        <v>0</v>
      </c>
      <c r="I114" s="344">
        <f t="shared" si="16"/>
        <v>0</v>
      </c>
      <c r="J114" s="344">
        <f t="shared" si="16"/>
        <v>0</v>
      </c>
      <c r="K114" s="344">
        <f t="shared" si="16"/>
        <v>0</v>
      </c>
      <c r="L114" s="344">
        <f t="shared" si="16"/>
        <v>0</v>
      </c>
      <c r="M114" s="344">
        <f t="shared" si="16"/>
        <v>0</v>
      </c>
      <c r="N114" s="344">
        <f t="shared" si="16"/>
        <v>0</v>
      </c>
      <c r="O114" s="344">
        <f t="shared" si="16"/>
        <v>0</v>
      </c>
      <c r="P114" s="344">
        <f t="shared" si="16"/>
        <v>0</v>
      </c>
      <c r="Q114" s="344">
        <f t="shared" si="16"/>
        <v>0</v>
      </c>
      <c r="R114" s="344">
        <f t="shared" si="16"/>
        <v>0</v>
      </c>
      <c r="S114" s="344">
        <f t="shared" si="16"/>
        <v>0</v>
      </c>
    </row>
    <row r="115" spans="1:19">
      <c r="A115" s="281"/>
      <c r="B115" s="297"/>
      <c r="C115" s="298"/>
      <c r="D115" s="315"/>
      <c r="E115" s="299"/>
      <c r="F115" s="300"/>
      <c r="G115" s="299"/>
      <c r="H115" s="299"/>
      <c r="I115" s="299"/>
      <c r="J115" s="299"/>
      <c r="K115" s="299"/>
      <c r="L115" s="299"/>
      <c r="M115" s="299"/>
      <c r="N115" s="299"/>
      <c r="O115" s="299"/>
      <c r="P115" s="299"/>
      <c r="Q115" s="299"/>
      <c r="R115" s="299"/>
      <c r="S115" s="299"/>
    </row>
    <row r="116" spans="1:19" ht="15.75" thickBot="1">
      <c r="A116" s="281"/>
      <c r="B116" s="297"/>
      <c r="C116" s="324" t="s">
        <v>104</v>
      </c>
      <c r="D116" s="315"/>
      <c r="E116" s="346">
        <f>E10+E31+E64+E78+E83+E100+E90+E114+E107</f>
        <v>0</v>
      </c>
      <c r="F116" s="342"/>
      <c r="G116" s="346">
        <f t="shared" ref="G116:S116" si="17">G10+G31+G64+G78+G83+G100+G90+G114+G107</f>
        <v>0</v>
      </c>
      <c r="H116" s="346">
        <f t="shared" si="17"/>
        <v>0</v>
      </c>
      <c r="I116" s="346">
        <f t="shared" si="17"/>
        <v>0</v>
      </c>
      <c r="J116" s="346">
        <f t="shared" si="17"/>
        <v>0</v>
      </c>
      <c r="K116" s="346">
        <f t="shared" si="17"/>
        <v>0</v>
      </c>
      <c r="L116" s="346">
        <f t="shared" si="17"/>
        <v>0</v>
      </c>
      <c r="M116" s="346">
        <f t="shared" si="17"/>
        <v>0</v>
      </c>
      <c r="N116" s="346">
        <f t="shared" si="17"/>
        <v>0</v>
      </c>
      <c r="O116" s="346">
        <f t="shared" si="17"/>
        <v>0</v>
      </c>
      <c r="P116" s="346">
        <f t="shared" si="17"/>
        <v>0</v>
      </c>
      <c r="Q116" s="346">
        <f t="shared" si="17"/>
        <v>0</v>
      </c>
      <c r="R116" s="346">
        <f t="shared" si="17"/>
        <v>0</v>
      </c>
      <c r="S116" s="346">
        <f t="shared" si="17"/>
        <v>0</v>
      </c>
    </row>
    <row r="117" spans="1:19" ht="15.75" thickTop="1"/>
  </sheetData>
  <sheetProtection sheet="1" scenarios="1" formatRows="0" insertRows="0" deleteRows="0"/>
  <pageMargins left="0.35" right="0.4" top="0.47244094488188981" bottom="0.55000000000000004" header="0.31496062992125984" footer="0.31496062992125984"/>
  <pageSetup paperSize="9" scale="60" fitToHeight="4" orientation="landscape" horizontalDpi="4294967293" r:id="rId1"/>
  <headerFooter>
    <oddFooter>&amp;L&amp;A&amp;R&amp;P/&amp;N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265"/>
  <sheetViews>
    <sheetView zoomScale="86" zoomScaleNormal="86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E7" sqref="E7"/>
    </sheetView>
  </sheetViews>
  <sheetFormatPr defaultRowHeight="15"/>
  <cols>
    <col min="1" max="1" width="7.85546875" style="12" customWidth="1"/>
    <col min="2" max="2" width="4.42578125" style="12" customWidth="1"/>
    <col min="3" max="3" width="7.7109375" style="12" customWidth="1"/>
    <col min="4" max="4" width="46.85546875" style="12" customWidth="1"/>
    <col min="5" max="5" width="16" style="12" customWidth="1"/>
    <col min="6" max="6" width="2" style="12" customWidth="1"/>
    <col min="7" max="19" width="11.85546875" style="12" bestFit="1" customWidth="1"/>
    <col min="20" max="16384" width="9.140625" style="12"/>
  </cols>
  <sheetData>
    <row r="1" spans="1:19" ht="18.75">
      <c r="A1" s="347"/>
      <c r="B1" s="397" t="str">
        <f>'B1 Προβλέψεις'!A1</f>
        <v>ΔΗΜΟΣ ………………………..</v>
      </c>
      <c r="C1" s="347"/>
      <c r="D1" s="347"/>
      <c r="E1" s="347"/>
      <c r="F1" s="396" t="str">
        <f>'B1 Προβλέψεις'!E1</f>
        <v>Μήνας αναφοράς:</v>
      </c>
      <c r="G1" s="348"/>
      <c r="I1" s="397" t="str">
        <f>'B1 Προβλέψεις'!G1</f>
        <v>Ιανουάριος</v>
      </c>
    </row>
    <row r="2" spans="1:19" ht="18.75">
      <c r="A2" s="347"/>
      <c r="B2" s="397" t="str">
        <f>'B1 Προβλέψεις'!A2</f>
        <v>Υλοποίηση Προϋπολογισμού 2020</v>
      </c>
      <c r="C2" s="347"/>
      <c r="D2" s="347"/>
      <c r="E2" s="347"/>
      <c r="F2" s="347"/>
      <c r="G2" s="347"/>
      <c r="H2" s="347"/>
    </row>
    <row r="3" spans="1:19" ht="18.75">
      <c r="A3" s="347"/>
      <c r="B3" s="348" t="s">
        <v>249</v>
      </c>
      <c r="C3" s="347"/>
      <c r="D3" s="347"/>
      <c r="E3" s="347"/>
      <c r="F3" s="347"/>
      <c r="G3" s="347"/>
      <c r="H3" s="347"/>
    </row>
    <row r="4" spans="1:19">
      <c r="A4" s="347"/>
      <c r="B4" s="347"/>
      <c r="C4" s="347"/>
      <c r="D4" s="347"/>
      <c r="E4" s="349"/>
      <c r="F4" s="349"/>
      <c r="G4" s="349"/>
      <c r="H4" s="349"/>
    </row>
    <row r="5" spans="1:19" ht="24">
      <c r="A5" s="350" t="s">
        <v>91</v>
      </c>
      <c r="B5" s="347"/>
      <c r="C5" s="347"/>
      <c r="D5" s="347"/>
      <c r="E5" s="17" t="s">
        <v>42</v>
      </c>
      <c r="F5" s="151"/>
      <c r="G5" s="17" t="s">
        <v>54</v>
      </c>
      <c r="H5" s="17" t="s">
        <v>54</v>
      </c>
      <c r="I5" s="17" t="s">
        <v>54</v>
      </c>
      <c r="J5" s="17" t="s">
        <v>54</v>
      </c>
      <c r="K5" s="17" t="s">
        <v>54</v>
      </c>
      <c r="L5" s="17" t="s">
        <v>54</v>
      </c>
      <c r="M5" s="17" t="s">
        <v>54</v>
      </c>
      <c r="N5" s="17" t="s">
        <v>54</v>
      </c>
      <c r="O5" s="17" t="s">
        <v>54</v>
      </c>
      <c r="P5" s="17" t="s">
        <v>54</v>
      </c>
      <c r="Q5" s="17" t="s">
        <v>54</v>
      </c>
      <c r="R5" s="17" t="s">
        <v>54</v>
      </c>
      <c r="S5" s="17" t="s">
        <v>54</v>
      </c>
    </row>
    <row r="6" spans="1:19">
      <c r="A6" s="347"/>
      <c r="B6" s="347"/>
      <c r="C6" s="347"/>
      <c r="D6" s="347"/>
      <c r="E6" s="19">
        <v>2020</v>
      </c>
      <c r="F6" s="151"/>
      <c r="G6" s="19" t="s">
        <v>53</v>
      </c>
      <c r="H6" s="19" t="s">
        <v>55</v>
      </c>
      <c r="I6" s="19" t="s">
        <v>56</v>
      </c>
      <c r="J6" s="19" t="s">
        <v>57</v>
      </c>
      <c r="K6" s="19" t="s">
        <v>58</v>
      </c>
      <c r="L6" s="19" t="s">
        <v>59</v>
      </c>
      <c r="M6" s="19" t="s">
        <v>60</v>
      </c>
      <c r="N6" s="19" t="s">
        <v>61</v>
      </c>
      <c r="O6" s="19" t="s">
        <v>62</v>
      </c>
      <c r="P6" s="19" t="s">
        <v>63</v>
      </c>
      <c r="Q6" s="19" t="s">
        <v>64</v>
      </c>
      <c r="R6" s="19" t="s">
        <v>65</v>
      </c>
      <c r="S6" s="19" t="s">
        <v>66</v>
      </c>
    </row>
    <row r="7" spans="1:19">
      <c r="A7" s="347"/>
      <c r="B7" s="351"/>
      <c r="C7" s="351"/>
      <c r="D7" s="347"/>
      <c r="E7" s="27" t="s">
        <v>7</v>
      </c>
      <c r="F7" s="151"/>
      <c r="G7" s="27" t="s">
        <v>7</v>
      </c>
      <c r="H7" s="27" t="s">
        <v>7</v>
      </c>
      <c r="I7" s="27" t="s">
        <v>7</v>
      </c>
      <c r="J7" s="27" t="s">
        <v>7</v>
      </c>
      <c r="K7" s="27" t="s">
        <v>7</v>
      </c>
      <c r="L7" s="27" t="s">
        <v>7</v>
      </c>
      <c r="M7" s="27" t="s">
        <v>7</v>
      </c>
      <c r="N7" s="27" t="s">
        <v>7</v>
      </c>
      <c r="O7" s="27" t="s">
        <v>7</v>
      </c>
      <c r="P7" s="27" t="s">
        <v>7</v>
      </c>
      <c r="Q7" s="27" t="s">
        <v>7</v>
      </c>
      <c r="R7" s="27" t="s">
        <v>7</v>
      </c>
      <c r="S7" s="27" t="s">
        <v>7</v>
      </c>
    </row>
    <row r="8" spans="1:19">
      <c r="A8" s="347"/>
      <c r="B8" s="352" t="s">
        <v>220</v>
      </c>
      <c r="C8" s="351"/>
      <c r="D8" s="347"/>
      <c r="E8" s="19"/>
      <c r="F8" s="151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19">
      <c r="A9" s="347"/>
      <c r="B9" s="353" t="s">
        <v>191</v>
      </c>
      <c r="C9" s="354" t="s">
        <v>24</v>
      </c>
      <c r="D9" s="355"/>
      <c r="E9" s="356"/>
      <c r="F9" s="357"/>
      <c r="G9" s="356"/>
      <c r="H9" s="356"/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</row>
    <row r="10" spans="1:19" ht="30">
      <c r="A10" s="347"/>
      <c r="B10" s="358"/>
      <c r="C10" s="353" t="s">
        <v>192</v>
      </c>
      <c r="D10" s="359" t="s">
        <v>251</v>
      </c>
      <c r="E10" s="356"/>
      <c r="F10" s="357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6"/>
      <c r="S10" s="356"/>
    </row>
    <row r="11" spans="1:19">
      <c r="A11" s="347"/>
      <c r="B11" s="358"/>
      <c r="C11" s="358"/>
      <c r="D11" s="360" t="s">
        <v>252</v>
      </c>
      <c r="E11" s="307"/>
      <c r="F11" s="309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98">
        <f>SUM(G11:R11)</f>
        <v>0</v>
      </c>
    </row>
    <row r="12" spans="1:19">
      <c r="A12" s="347"/>
      <c r="B12" s="358"/>
      <c r="C12" s="358"/>
      <c r="D12" s="281" t="s">
        <v>253</v>
      </c>
      <c r="E12" s="307"/>
      <c r="F12" s="309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98">
        <f t="shared" ref="S12:S29" si="0">SUM(G12:R12)</f>
        <v>0</v>
      </c>
    </row>
    <row r="13" spans="1:19">
      <c r="A13" s="347"/>
      <c r="B13" s="358"/>
      <c r="C13" s="358"/>
      <c r="D13" s="361" t="s">
        <v>254</v>
      </c>
      <c r="E13" s="307"/>
      <c r="F13" s="309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98">
        <f t="shared" si="0"/>
        <v>0</v>
      </c>
    </row>
    <row r="14" spans="1:19">
      <c r="A14" s="347"/>
      <c r="B14" s="358"/>
      <c r="C14" s="358"/>
      <c r="D14" s="361" t="s">
        <v>255</v>
      </c>
      <c r="E14" s="307"/>
      <c r="F14" s="309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98">
        <f t="shared" si="0"/>
        <v>0</v>
      </c>
    </row>
    <row r="15" spans="1:19">
      <c r="A15" s="347"/>
      <c r="B15" s="358"/>
      <c r="C15" s="358"/>
      <c r="D15" s="362" t="s">
        <v>66</v>
      </c>
      <c r="E15" s="399">
        <f>SUM(E11:E14)</f>
        <v>0</v>
      </c>
      <c r="F15" s="309"/>
      <c r="G15" s="399">
        <f>SUM(G11:G14)</f>
        <v>0</v>
      </c>
      <c r="H15" s="399">
        <f t="shared" ref="H15:S15" si="1">SUM(H11:H14)</f>
        <v>0</v>
      </c>
      <c r="I15" s="399">
        <f t="shared" si="1"/>
        <v>0</v>
      </c>
      <c r="J15" s="399">
        <f t="shared" si="1"/>
        <v>0</v>
      </c>
      <c r="K15" s="399">
        <f t="shared" si="1"/>
        <v>0</v>
      </c>
      <c r="L15" s="399">
        <f t="shared" si="1"/>
        <v>0</v>
      </c>
      <c r="M15" s="399">
        <f t="shared" si="1"/>
        <v>0</v>
      </c>
      <c r="N15" s="399">
        <f t="shared" si="1"/>
        <v>0</v>
      </c>
      <c r="O15" s="399">
        <f t="shared" si="1"/>
        <v>0</v>
      </c>
      <c r="P15" s="399">
        <f t="shared" si="1"/>
        <v>0</v>
      </c>
      <c r="Q15" s="399">
        <f t="shared" si="1"/>
        <v>0</v>
      </c>
      <c r="R15" s="399">
        <f t="shared" si="1"/>
        <v>0</v>
      </c>
      <c r="S15" s="399">
        <f t="shared" si="1"/>
        <v>0</v>
      </c>
    </row>
    <row r="16" spans="1:19">
      <c r="A16" s="347"/>
      <c r="B16" s="358"/>
      <c r="C16" s="358"/>
      <c r="D16" s="362"/>
      <c r="E16" s="356"/>
      <c r="F16" s="309"/>
      <c r="G16" s="356"/>
      <c r="H16" s="356"/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</row>
    <row r="17" spans="1:19" ht="30">
      <c r="A17" s="347"/>
      <c r="B17" s="358"/>
      <c r="C17" s="358"/>
      <c r="D17" s="359" t="s">
        <v>256</v>
      </c>
      <c r="E17" s="364"/>
      <c r="F17" s="309"/>
      <c r="G17" s="364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98">
        <f t="shared" si="0"/>
        <v>0</v>
      </c>
    </row>
    <row r="18" spans="1:19">
      <c r="A18" s="347"/>
      <c r="B18" s="358"/>
      <c r="C18" s="358"/>
      <c r="D18" s="281" t="s">
        <v>257</v>
      </c>
      <c r="E18" s="307"/>
      <c r="F18" s="309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98">
        <f t="shared" si="0"/>
        <v>0</v>
      </c>
    </row>
    <row r="19" spans="1:19" ht="19.5" customHeight="1">
      <c r="A19" s="347"/>
      <c r="B19" s="358"/>
      <c r="C19" s="358"/>
      <c r="D19" s="281" t="s">
        <v>258</v>
      </c>
      <c r="E19" s="313"/>
      <c r="F19" s="309"/>
      <c r="G19" s="313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98">
        <f t="shared" si="0"/>
        <v>0</v>
      </c>
    </row>
    <row r="20" spans="1:19">
      <c r="A20" s="347"/>
      <c r="B20" s="358"/>
      <c r="C20" s="358"/>
      <c r="D20" s="362" t="s">
        <v>66</v>
      </c>
      <c r="E20" s="399">
        <f>SUM(E18:E19)</f>
        <v>0</v>
      </c>
      <c r="F20" s="309"/>
      <c r="G20" s="399">
        <f>SUM(G18:G19)</f>
        <v>0</v>
      </c>
      <c r="H20" s="399">
        <f t="shared" ref="H20:S20" si="2">SUM(H18:H19)</f>
        <v>0</v>
      </c>
      <c r="I20" s="399">
        <f t="shared" si="2"/>
        <v>0</v>
      </c>
      <c r="J20" s="399">
        <f t="shared" si="2"/>
        <v>0</v>
      </c>
      <c r="K20" s="399">
        <f t="shared" si="2"/>
        <v>0</v>
      </c>
      <c r="L20" s="399">
        <f t="shared" si="2"/>
        <v>0</v>
      </c>
      <c r="M20" s="399">
        <f t="shared" si="2"/>
        <v>0</v>
      </c>
      <c r="N20" s="399">
        <f t="shared" si="2"/>
        <v>0</v>
      </c>
      <c r="O20" s="399">
        <f t="shared" si="2"/>
        <v>0</v>
      </c>
      <c r="P20" s="399">
        <f t="shared" si="2"/>
        <v>0</v>
      </c>
      <c r="Q20" s="399">
        <f t="shared" si="2"/>
        <v>0</v>
      </c>
      <c r="R20" s="399">
        <f t="shared" si="2"/>
        <v>0</v>
      </c>
      <c r="S20" s="399">
        <f t="shared" si="2"/>
        <v>0</v>
      </c>
    </row>
    <row r="21" spans="1:19" ht="15.75" thickBot="1">
      <c r="A21" s="347"/>
      <c r="B21" s="358"/>
      <c r="C21" s="358"/>
      <c r="D21" s="362" t="s">
        <v>259</v>
      </c>
      <c r="E21" s="400">
        <f>E15+E20</f>
        <v>0</v>
      </c>
      <c r="F21" s="309"/>
      <c r="G21" s="400">
        <f>G15+G20</f>
        <v>0</v>
      </c>
      <c r="H21" s="400">
        <f t="shared" ref="H21:I21" si="3">H15+H20</f>
        <v>0</v>
      </c>
      <c r="I21" s="400">
        <f t="shared" si="3"/>
        <v>0</v>
      </c>
      <c r="J21" s="400">
        <f t="shared" ref="J21" si="4">J15+J20</f>
        <v>0</v>
      </c>
      <c r="K21" s="400">
        <f t="shared" ref="K21" si="5">K15+K20</f>
        <v>0</v>
      </c>
      <c r="L21" s="400">
        <f t="shared" ref="L21" si="6">L15+L20</f>
        <v>0</v>
      </c>
      <c r="M21" s="400">
        <f t="shared" ref="M21" si="7">M15+M20</f>
        <v>0</v>
      </c>
      <c r="N21" s="400">
        <f t="shared" ref="N21" si="8">N15+N20</f>
        <v>0</v>
      </c>
      <c r="O21" s="400">
        <f t="shared" ref="O21" si="9">O15+O20</f>
        <v>0</v>
      </c>
      <c r="P21" s="400">
        <f t="shared" ref="P21" si="10">P15+P20</f>
        <v>0</v>
      </c>
      <c r="Q21" s="400">
        <f t="shared" ref="Q21" si="11">Q15+Q20</f>
        <v>0</v>
      </c>
      <c r="R21" s="400">
        <f t="shared" ref="R21" si="12">R15+R20</f>
        <v>0</v>
      </c>
      <c r="S21" s="400">
        <f t="shared" ref="S21" si="13">S15+S20</f>
        <v>0</v>
      </c>
    </row>
    <row r="22" spans="1:19">
      <c r="A22" s="347"/>
      <c r="B22" s="358"/>
      <c r="C22" s="358"/>
      <c r="D22" s="365"/>
      <c r="E22" s="356"/>
      <c r="F22" s="357"/>
      <c r="G22" s="356"/>
      <c r="H22" s="356"/>
      <c r="I22" s="356"/>
      <c r="J22" s="356"/>
      <c r="K22" s="356"/>
      <c r="L22" s="356"/>
      <c r="M22" s="356"/>
      <c r="N22" s="356"/>
      <c r="O22" s="356"/>
      <c r="P22" s="356"/>
      <c r="Q22" s="356"/>
      <c r="R22" s="356"/>
      <c r="S22" s="401">
        <f t="shared" si="0"/>
        <v>0</v>
      </c>
    </row>
    <row r="23" spans="1:19">
      <c r="A23" s="347"/>
      <c r="B23" s="358"/>
      <c r="C23" s="358"/>
      <c r="D23" s="366" t="s">
        <v>260</v>
      </c>
      <c r="E23" s="307"/>
      <c r="F23" s="309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98">
        <f t="shared" si="0"/>
        <v>0</v>
      </c>
    </row>
    <row r="24" spans="1:19">
      <c r="A24" s="347"/>
      <c r="B24" s="358"/>
      <c r="C24" s="358"/>
      <c r="D24" s="367" t="s">
        <v>261</v>
      </c>
      <c r="E24" s="307"/>
      <c r="F24" s="309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98">
        <f t="shared" si="0"/>
        <v>0</v>
      </c>
    </row>
    <row r="25" spans="1:19">
      <c r="A25" s="347"/>
      <c r="B25" s="358"/>
      <c r="C25" s="358"/>
      <c r="D25" s="281" t="s">
        <v>262</v>
      </c>
      <c r="E25" s="307"/>
      <c r="F25" s="309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98">
        <f t="shared" si="0"/>
        <v>0</v>
      </c>
    </row>
    <row r="26" spans="1:19">
      <c r="A26" s="347"/>
      <c r="B26" s="358"/>
      <c r="C26" s="358"/>
      <c r="D26" s="281" t="s">
        <v>263</v>
      </c>
      <c r="E26" s="307"/>
      <c r="F26" s="309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98">
        <f t="shared" si="0"/>
        <v>0</v>
      </c>
    </row>
    <row r="27" spans="1:19" ht="17.25">
      <c r="A27" s="347"/>
      <c r="B27" s="358"/>
      <c r="C27" s="358"/>
      <c r="D27" s="281" t="s">
        <v>264</v>
      </c>
      <c r="E27" s="307"/>
      <c r="F27" s="309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98">
        <f t="shared" si="0"/>
        <v>0</v>
      </c>
    </row>
    <row r="28" spans="1:19" ht="17.25">
      <c r="A28" s="347"/>
      <c r="B28" s="358"/>
      <c r="C28" s="358"/>
      <c r="D28" s="281" t="s">
        <v>265</v>
      </c>
      <c r="E28" s="307"/>
      <c r="F28" s="309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98">
        <f t="shared" si="0"/>
        <v>0</v>
      </c>
    </row>
    <row r="29" spans="1:19">
      <c r="A29" s="347"/>
      <c r="B29" s="358"/>
      <c r="C29" s="358"/>
      <c r="D29" s="281" t="s">
        <v>266</v>
      </c>
      <c r="E29" s="307"/>
      <c r="F29" s="309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98">
        <f t="shared" si="0"/>
        <v>0</v>
      </c>
    </row>
    <row r="30" spans="1:19">
      <c r="A30" s="347"/>
      <c r="B30" s="358"/>
      <c r="C30" s="358"/>
      <c r="D30" s="79" t="s">
        <v>267</v>
      </c>
      <c r="E30" s="307"/>
      <c r="F30" s="309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98">
        <f t="shared" ref="S30" si="14">SUM(G30:R30)</f>
        <v>0</v>
      </c>
    </row>
    <row r="31" spans="1:19">
      <c r="A31" s="347"/>
      <c r="B31" s="358"/>
      <c r="C31" s="358"/>
      <c r="D31" s="365" t="s">
        <v>66</v>
      </c>
      <c r="E31" s="399">
        <f>SUM(E25:E30)</f>
        <v>0</v>
      </c>
      <c r="F31" s="368"/>
      <c r="G31" s="399">
        <f>SUM(G25:G30)</f>
        <v>0</v>
      </c>
      <c r="H31" s="399">
        <f t="shared" ref="H31:S31" si="15">SUM(H25:H30)</f>
        <v>0</v>
      </c>
      <c r="I31" s="399">
        <f t="shared" si="15"/>
        <v>0</v>
      </c>
      <c r="J31" s="399">
        <f t="shared" si="15"/>
        <v>0</v>
      </c>
      <c r="K31" s="399">
        <f t="shared" si="15"/>
        <v>0</v>
      </c>
      <c r="L31" s="399">
        <f t="shared" si="15"/>
        <v>0</v>
      </c>
      <c r="M31" s="399">
        <f t="shared" si="15"/>
        <v>0</v>
      </c>
      <c r="N31" s="399">
        <f t="shared" si="15"/>
        <v>0</v>
      </c>
      <c r="O31" s="399">
        <f t="shared" si="15"/>
        <v>0</v>
      </c>
      <c r="P31" s="399">
        <f t="shared" si="15"/>
        <v>0</v>
      </c>
      <c r="Q31" s="399">
        <f t="shared" si="15"/>
        <v>0</v>
      </c>
      <c r="R31" s="399">
        <f t="shared" si="15"/>
        <v>0</v>
      </c>
      <c r="S31" s="399">
        <f t="shared" si="15"/>
        <v>0</v>
      </c>
    </row>
    <row r="32" spans="1:19">
      <c r="A32" s="347"/>
      <c r="B32" s="358"/>
      <c r="C32" s="358"/>
      <c r="D32" s="365"/>
      <c r="E32" s="356"/>
      <c r="F32" s="357"/>
      <c r="G32" s="356"/>
      <c r="H32" s="356"/>
      <c r="I32" s="356"/>
      <c r="J32" s="356"/>
      <c r="K32" s="356"/>
      <c r="L32" s="356"/>
      <c r="M32" s="356"/>
      <c r="N32" s="356"/>
      <c r="O32" s="356"/>
      <c r="P32" s="356"/>
      <c r="Q32" s="356"/>
      <c r="R32" s="356"/>
      <c r="S32" s="356"/>
    </row>
    <row r="33" spans="1:19">
      <c r="A33" s="347"/>
      <c r="B33" s="358"/>
      <c r="C33" s="353" t="s">
        <v>193</v>
      </c>
      <c r="D33" s="369" t="s">
        <v>268</v>
      </c>
      <c r="E33" s="370"/>
      <c r="F33" s="371"/>
      <c r="G33" s="370"/>
      <c r="H33" s="370"/>
      <c r="I33" s="370"/>
      <c r="J33" s="370"/>
      <c r="K33" s="370"/>
      <c r="L33" s="370"/>
      <c r="M33" s="370"/>
      <c r="N33" s="370"/>
      <c r="O33" s="370"/>
      <c r="P33" s="370"/>
      <c r="Q33" s="370"/>
      <c r="R33" s="370"/>
      <c r="S33" s="370"/>
    </row>
    <row r="34" spans="1:19">
      <c r="A34" s="347"/>
      <c r="B34" s="358"/>
      <c r="C34" s="358"/>
      <c r="D34" s="79" t="s">
        <v>269</v>
      </c>
      <c r="E34" s="307"/>
      <c r="F34" s="309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98">
        <f>SUM(G34:R34)</f>
        <v>0</v>
      </c>
    </row>
    <row r="35" spans="1:19">
      <c r="A35" s="347"/>
      <c r="B35" s="358"/>
      <c r="C35" s="358"/>
      <c r="D35" s="281" t="s">
        <v>270</v>
      </c>
      <c r="E35" s="313"/>
      <c r="F35" s="314"/>
      <c r="G35" s="313"/>
      <c r="H35" s="313"/>
      <c r="I35" s="313"/>
      <c r="J35" s="313"/>
      <c r="K35" s="313"/>
      <c r="L35" s="313"/>
      <c r="M35" s="313"/>
      <c r="N35" s="313"/>
      <c r="O35" s="313"/>
      <c r="P35" s="313"/>
      <c r="Q35" s="313"/>
      <c r="R35" s="313"/>
      <c r="S35" s="398">
        <f t="shared" ref="S35:S39" si="16">SUM(G35:R35)</f>
        <v>0</v>
      </c>
    </row>
    <row r="36" spans="1:19" ht="17.25">
      <c r="A36" s="347"/>
      <c r="B36" s="358"/>
      <c r="C36" s="358"/>
      <c r="D36" s="281" t="s">
        <v>271</v>
      </c>
      <c r="E36" s="313"/>
      <c r="F36" s="314"/>
      <c r="G36" s="313"/>
      <c r="H36" s="313"/>
      <c r="I36" s="313"/>
      <c r="J36" s="313"/>
      <c r="K36" s="313"/>
      <c r="L36" s="313"/>
      <c r="M36" s="313"/>
      <c r="N36" s="313"/>
      <c r="O36" s="313"/>
      <c r="P36" s="313"/>
      <c r="Q36" s="313"/>
      <c r="R36" s="313"/>
      <c r="S36" s="395">
        <f t="shared" si="16"/>
        <v>0</v>
      </c>
    </row>
    <row r="37" spans="1:19" ht="17.25">
      <c r="A37" s="347"/>
      <c r="B37" s="358"/>
      <c r="C37" s="358"/>
      <c r="D37" s="281" t="s">
        <v>272</v>
      </c>
      <c r="E37" s="313"/>
      <c r="F37" s="314"/>
      <c r="G37" s="313"/>
      <c r="H37" s="313"/>
      <c r="I37" s="313"/>
      <c r="J37" s="313"/>
      <c r="K37" s="313"/>
      <c r="L37" s="313"/>
      <c r="M37" s="313"/>
      <c r="N37" s="313"/>
      <c r="O37" s="313"/>
      <c r="P37" s="313"/>
      <c r="Q37" s="313"/>
      <c r="R37" s="313"/>
      <c r="S37" s="395">
        <f t="shared" si="16"/>
        <v>0</v>
      </c>
    </row>
    <row r="38" spans="1:19">
      <c r="A38" s="347"/>
      <c r="B38" s="358"/>
      <c r="C38" s="358"/>
      <c r="D38" s="281" t="s">
        <v>273</v>
      </c>
      <c r="E38" s="313"/>
      <c r="F38" s="314"/>
      <c r="G38" s="313"/>
      <c r="H38" s="313"/>
      <c r="I38" s="313"/>
      <c r="J38" s="313"/>
      <c r="K38" s="313"/>
      <c r="L38" s="313"/>
      <c r="M38" s="313"/>
      <c r="N38" s="313"/>
      <c r="O38" s="313"/>
      <c r="P38" s="313"/>
      <c r="Q38" s="313"/>
      <c r="R38" s="313"/>
      <c r="S38" s="395">
        <f t="shared" si="16"/>
        <v>0</v>
      </c>
    </row>
    <row r="39" spans="1:19">
      <c r="A39" s="347"/>
      <c r="B39" s="358"/>
      <c r="C39" s="358"/>
      <c r="D39" s="79" t="s">
        <v>274</v>
      </c>
      <c r="E39" s="313"/>
      <c r="F39" s="314"/>
      <c r="G39" s="313"/>
      <c r="H39" s="313"/>
      <c r="I39" s="313"/>
      <c r="J39" s="313"/>
      <c r="K39" s="313"/>
      <c r="L39" s="313"/>
      <c r="M39" s="313"/>
      <c r="N39" s="313"/>
      <c r="O39" s="313"/>
      <c r="P39" s="313"/>
      <c r="Q39" s="313"/>
      <c r="R39" s="313"/>
      <c r="S39" s="395">
        <f t="shared" si="16"/>
        <v>0</v>
      </c>
    </row>
    <row r="40" spans="1:19">
      <c r="A40" s="347"/>
      <c r="B40" s="358"/>
      <c r="C40" s="358"/>
      <c r="D40" s="365" t="s">
        <v>66</v>
      </c>
      <c r="E40" s="399">
        <f>SUM(E34:E39)</f>
        <v>0</v>
      </c>
      <c r="F40" s="368"/>
      <c r="G40" s="399">
        <f>SUM(G34:G39)</f>
        <v>0</v>
      </c>
      <c r="H40" s="399">
        <f t="shared" ref="H40:S40" si="17">SUM(H34:H39)</f>
        <v>0</v>
      </c>
      <c r="I40" s="399">
        <f t="shared" si="17"/>
        <v>0</v>
      </c>
      <c r="J40" s="399">
        <f t="shared" si="17"/>
        <v>0</v>
      </c>
      <c r="K40" s="399">
        <f t="shared" si="17"/>
        <v>0</v>
      </c>
      <c r="L40" s="399">
        <f t="shared" si="17"/>
        <v>0</v>
      </c>
      <c r="M40" s="399">
        <f t="shared" si="17"/>
        <v>0</v>
      </c>
      <c r="N40" s="399">
        <f t="shared" si="17"/>
        <v>0</v>
      </c>
      <c r="O40" s="399">
        <f t="shared" si="17"/>
        <v>0</v>
      </c>
      <c r="P40" s="399">
        <f t="shared" si="17"/>
        <v>0</v>
      </c>
      <c r="Q40" s="399">
        <f t="shared" si="17"/>
        <v>0</v>
      </c>
      <c r="R40" s="399">
        <f t="shared" si="17"/>
        <v>0</v>
      </c>
      <c r="S40" s="399">
        <f t="shared" si="17"/>
        <v>0</v>
      </c>
    </row>
    <row r="41" spans="1:19">
      <c r="A41" s="347"/>
      <c r="B41" s="358"/>
      <c r="C41" s="358"/>
      <c r="D41" s="365"/>
      <c r="E41" s="356"/>
      <c r="F41" s="357"/>
      <c r="G41" s="356"/>
      <c r="H41" s="356"/>
      <c r="I41" s="356"/>
      <c r="J41" s="356"/>
      <c r="K41" s="356"/>
      <c r="L41" s="356"/>
      <c r="M41" s="356"/>
      <c r="N41" s="356"/>
      <c r="O41" s="356"/>
      <c r="P41" s="356"/>
      <c r="Q41" s="356"/>
      <c r="R41" s="356"/>
      <c r="S41" s="356"/>
    </row>
    <row r="42" spans="1:19">
      <c r="A42" s="347"/>
      <c r="B42" s="358"/>
      <c r="C42" s="353"/>
      <c r="D42" s="367" t="s">
        <v>275</v>
      </c>
      <c r="E42" s="370"/>
      <c r="F42" s="371"/>
      <c r="G42" s="370"/>
      <c r="H42" s="370"/>
      <c r="I42" s="370"/>
      <c r="J42" s="370"/>
      <c r="K42" s="370"/>
      <c r="L42" s="370"/>
      <c r="M42" s="370"/>
      <c r="N42" s="370"/>
      <c r="O42" s="370"/>
      <c r="P42" s="370"/>
      <c r="Q42" s="370"/>
      <c r="R42" s="370"/>
      <c r="S42" s="370"/>
    </row>
    <row r="43" spans="1:19">
      <c r="A43" s="347"/>
      <c r="B43" s="358"/>
      <c r="C43" s="358"/>
      <c r="D43" s="79" t="s">
        <v>276</v>
      </c>
      <c r="E43" s="307"/>
      <c r="F43" s="309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98">
        <f>SUM(G43:R43)</f>
        <v>0</v>
      </c>
    </row>
    <row r="44" spans="1:19">
      <c r="A44" s="347"/>
      <c r="B44" s="358"/>
      <c r="C44" s="358"/>
      <c r="D44" s="372" t="s">
        <v>277</v>
      </c>
      <c r="E44" s="313"/>
      <c r="F44" s="314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98">
        <f t="shared" ref="S44:S49" si="18">SUM(G44:R44)</f>
        <v>0</v>
      </c>
    </row>
    <row r="45" spans="1:19" ht="17.25">
      <c r="A45" s="347"/>
      <c r="B45" s="358"/>
      <c r="C45" s="358"/>
      <c r="D45" s="360" t="s">
        <v>278</v>
      </c>
      <c r="E45" s="313"/>
      <c r="F45" s="314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98">
        <f t="shared" si="18"/>
        <v>0</v>
      </c>
    </row>
    <row r="46" spans="1:19" ht="17.25">
      <c r="A46" s="347"/>
      <c r="B46" s="358"/>
      <c r="C46" s="358"/>
      <c r="D46" s="281" t="s">
        <v>279</v>
      </c>
      <c r="E46" s="313"/>
      <c r="F46" s="314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98">
        <f t="shared" si="18"/>
        <v>0</v>
      </c>
    </row>
    <row r="47" spans="1:19">
      <c r="A47" s="347"/>
      <c r="B47" s="358"/>
      <c r="C47" s="358"/>
      <c r="D47" s="360" t="s">
        <v>280</v>
      </c>
      <c r="E47" s="313"/>
      <c r="F47" s="314"/>
      <c r="G47" s="313"/>
      <c r="H47" s="313"/>
      <c r="I47" s="313"/>
      <c r="J47" s="313"/>
      <c r="K47" s="313"/>
      <c r="L47" s="313"/>
      <c r="M47" s="313"/>
      <c r="N47" s="313"/>
      <c r="O47" s="313"/>
      <c r="P47" s="313"/>
      <c r="Q47" s="313"/>
      <c r="R47" s="313"/>
      <c r="S47" s="398">
        <f t="shared" si="18"/>
        <v>0</v>
      </c>
    </row>
    <row r="48" spans="1:19">
      <c r="A48" s="347"/>
      <c r="B48" s="358"/>
      <c r="C48" s="358"/>
      <c r="D48" s="360" t="s">
        <v>281</v>
      </c>
      <c r="E48" s="313"/>
      <c r="F48" s="314"/>
      <c r="G48" s="313"/>
      <c r="H48" s="313"/>
      <c r="I48" s="313"/>
      <c r="J48" s="313"/>
      <c r="K48" s="313"/>
      <c r="L48" s="313"/>
      <c r="M48" s="313"/>
      <c r="N48" s="313"/>
      <c r="O48" s="313"/>
      <c r="P48" s="313"/>
      <c r="Q48" s="313"/>
      <c r="R48" s="313"/>
      <c r="S48" s="398">
        <f t="shared" si="18"/>
        <v>0</v>
      </c>
    </row>
    <row r="49" spans="1:19">
      <c r="A49" s="347"/>
      <c r="B49" s="358"/>
      <c r="C49" s="358"/>
      <c r="D49" s="360" t="s">
        <v>282</v>
      </c>
      <c r="E49" s="313"/>
      <c r="F49" s="314"/>
      <c r="G49" s="313"/>
      <c r="H49" s="313"/>
      <c r="I49" s="313"/>
      <c r="J49" s="313"/>
      <c r="K49" s="313"/>
      <c r="L49" s="313"/>
      <c r="M49" s="313"/>
      <c r="N49" s="313"/>
      <c r="O49" s="313"/>
      <c r="P49" s="313"/>
      <c r="Q49" s="313"/>
      <c r="R49" s="313"/>
      <c r="S49" s="398">
        <f t="shared" si="18"/>
        <v>0</v>
      </c>
    </row>
    <row r="50" spans="1:19">
      <c r="A50" s="347"/>
      <c r="B50" s="358"/>
      <c r="C50" s="358"/>
      <c r="D50" s="365" t="s">
        <v>66</v>
      </c>
      <c r="E50" s="399">
        <f>SUM(E43:E49)</f>
        <v>0</v>
      </c>
      <c r="F50" s="368"/>
      <c r="G50" s="399">
        <f>SUM(G43:G49)</f>
        <v>0</v>
      </c>
      <c r="H50" s="399">
        <f t="shared" ref="H50:S50" si="19">SUM(H43:H49)</f>
        <v>0</v>
      </c>
      <c r="I50" s="399">
        <f t="shared" si="19"/>
        <v>0</v>
      </c>
      <c r="J50" s="399">
        <f t="shared" si="19"/>
        <v>0</v>
      </c>
      <c r="K50" s="399">
        <f t="shared" si="19"/>
        <v>0</v>
      </c>
      <c r="L50" s="399">
        <f t="shared" si="19"/>
        <v>0</v>
      </c>
      <c r="M50" s="399">
        <f t="shared" si="19"/>
        <v>0</v>
      </c>
      <c r="N50" s="399">
        <f t="shared" si="19"/>
        <v>0</v>
      </c>
      <c r="O50" s="399">
        <f t="shared" si="19"/>
        <v>0</v>
      </c>
      <c r="P50" s="399">
        <f t="shared" si="19"/>
        <v>0</v>
      </c>
      <c r="Q50" s="399">
        <f t="shared" si="19"/>
        <v>0</v>
      </c>
      <c r="R50" s="399">
        <f t="shared" si="19"/>
        <v>0</v>
      </c>
      <c r="S50" s="399">
        <f t="shared" si="19"/>
        <v>0</v>
      </c>
    </row>
    <row r="51" spans="1:19">
      <c r="A51" s="347"/>
      <c r="B51" s="358"/>
      <c r="C51" s="358"/>
      <c r="D51" s="365"/>
      <c r="E51" s="356"/>
      <c r="F51" s="357"/>
      <c r="G51" s="356"/>
      <c r="H51" s="356"/>
      <c r="I51" s="356"/>
      <c r="J51" s="356"/>
      <c r="K51" s="356"/>
      <c r="L51" s="356"/>
      <c r="M51" s="356"/>
      <c r="N51" s="356"/>
      <c r="O51" s="356"/>
      <c r="P51" s="356"/>
      <c r="Q51" s="356"/>
      <c r="R51" s="356"/>
      <c r="S51" s="356"/>
    </row>
    <row r="52" spans="1:19">
      <c r="A52" s="347"/>
      <c r="B52" s="358"/>
      <c r="C52" s="358"/>
      <c r="D52" s="367" t="s">
        <v>283</v>
      </c>
      <c r="E52" s="313"/>
      <c r="F52" s="314"/>
      <c r="G52" s="313"/>
      <c r="H52" s="313"/>
      <c r="I52" s="313"/>
      <c r="J52" s="313"/>
      <c r="K52" s="313"/>
      <c r="L52" s="313"/>
      <c r="M52" s="313"/>
      <c r="N52" s="313"/>
      <c r="O52" s="313"/>
      <c r="P52" s="313"/>
      <c r="Q52" s="313"/>
      <c r="R52" s="313"/>
      <c r="S52" s="313"/>
    </row>
    <row r="53" spans="1:19">
      <c r="A53" s="347"/>
      <c r="B53" s="358"/>
      <c r="C53" s="358"/>
      <c r="D53" s="79" t="s">
        <v>284</v>
      </c>
      <c r="E53" s="313"/>
      <c r="F53" s="314"/>
      <c r="G53" s="313"/>
      <c r="H53" s="313"/>
      <c r="I53" s="313"/>
      <c r="J53" s="313"/>
      <c r="K53" s="313"/>
      <c r="L53" s="313"/>
      <c r="M53" s="313"/>
      <c r="N53" s="313"/>
      <c r="O53" s="313"/>
      <c r="P53" s="313"/>
      <c r="Q53" s="313"/>
      <c r="R53" s="313"/>
      <c r="S53" s="398">
        <f>SUM(G53:R53)</f>
        <v>0</v>
      </c>
    </row>
    <row r="54" spans="1:19">
      <c r="A54" s="347"/>
      <c r="B54" s="358"/>
      <c r="C54" s="358"/>
      <c r="D54" s="372" t="s">
        <v>285</v>
      </c>
      <c r="E54" s="313"/>
      <c r="F54" s="314"/>
      <c r="G54" s="313"/>
      <c r="H54" s="313"/>
      <c r="I54" s="313"/>
      <c r="J54" s="313"/>
      <c r="K54" s="313"/>
      <c r="L54" s="313"/>
      <c r="M54" s="313"/>
      <c r="N54" s="313"/>
      <c r="O54" s="313"/>
      <c r="P54" s="313"/>
      <c r="Q54" s="313"/>
      <c r="R54" s="313"/>
      <c r="S54" s="398">
        <f t="shared" ref="S54:S57" si="20">SUM(G54:R54)</f>
        <v>0</v>
      </c>
    </row>
    <row r="55" spans="1:19">
      <c r="A55" s="347"/>
      <c r="B55" s="358"/>
      <c r="C55" s="358"/>
      <c r="D55" s="372" t="s">
        <v>286</v>
      </c>
      <c r="E55" s="313"/>
      <c r="F55" s="314"/>
      <c r="G55" s="313"/>
      <c r="H55" s="313"/>
      <c r="I55" s="313"/>
      <c r="J55" s="313"/>
      <c r="K55" s="313"/>
      <c r="L55" s="313"/>
      <c r="M55" s="313"/>
      <c r="N55" s="313"/>
      <c r="O55" s="313"/>
      <c r="P55" s="313"/>
      <c r="Q55" s="313"/>
      <c r="R55" s="313"/>
      <c r="S55" s="398">
        <f t="shared" si="20"/>
        <v>0</v>
      </c>
    </row>
    <row r="56" spans="1:19">
      <c r="A56" s="347"/>
      <c r="B56" s="358"/>
      <c r="C56" s="358"/>
      <c r="D56" s="372" t="s">
        <v>287</v>
      </c>
      <c r="E56" s="313"/>
      <c r="F56" s="314"/>
      <c r="G56" s="313"/>
      <c r="H56" s="313"/>
      <c r="I56" s="313"/>
      <c r="J56" s="313"/>
      <c r="K56" s="313"/>
      <c r="L56" s="313"/>
      <c r="M56" s="313"/>
      <c r="N56" s="313"/>
      <c r="O56" s="313"/>
      <c r="P56" s="313"/>
      <c r="Q56" s="313"/>
      <c r="R56" s="313"/>
      <c r="S56" s="398">
        <f t="shared" si="20"/>
        <v>0</v>
      </c>
    </row>
    <row r="57" spans="1:19" ht="17.25">
      <c r="A57" s="347"/>
      <c r="B57" s="358"/>
      <c r="C57" s="358"/>
      <c r="D57" s="7" t="s">
        <v>454</v>
      </c>
      <c r="E57" s="313"/>
      <c r="F57" s="314"/>
      <c r="G57" s="313"/>
      <c r="H57" s="313"/>
      <c r="I57" s="313"/>
      <c r="J57" s="313"/>
      <c r="K57" s="313"/>
      <c r="L57" s="313"/>
      <c r="M57" s="313"/>
      <c r="N57" s="313"/>
      <c r="O57" s="313"/>
      <c r="P57" s="313"/>
      <c r="Q57" s="313"/>
      <c r="R57" s="313"/>
      <c r="S57" s="398">
        <f t="shared" si="20"/>
        <v>0</v>
      </c>
    </row>
    <row r="58" spans="1:19">
      <c r="A58" s="347"/>
      <c r="B58" s="358"/>
      <c r="C58" s="358"/>
      <c r="D58" s="365" t="s">
        <v>66</v>
      </c>
      <c r="E58" s="399">
        <f>SUM(E53:E57)</f>
        <v>0</v>
      </c>
      <c r="F58" s="368"/>
      <c r="G58" s="399">
        <f>SUM(G53:G57)</f>
        <v>0</v>
      </c>
      <c r="H58" s="399">
        <f t="shared" ref="H58:S58" si="21">SUM(H53:H57)</f>
        <v>0</v>
      </c>
      <c r="I58" s="399">
        <f t="shared" si="21"/>
        <v>0</v>
      </c>
      <c r="J58" s="399">
        <f t="shared" si="21"/>
        <v>0</v>
      </c>
      <c r="K58" s="399">
        <f t="shared" si="21"/>
        <v>0</v>
      </c>
      <c r="L58" s="399">
        <f t="shared" si="21"/>
        <v>0</v>
      </c>
      <c r="M58" s="399">
        <f t="shared" si="21"/>
        <v>0</v>
      </c>
      <c r="N58" s="399">
        <f t="shared" si="21"/>
        <v>0</v>
      </c>
      <c r="O58" s="399">
        <f t="shared" si="21"/>
        <v>0</v>
      </c>
      <c r="P58" s="399">
        <f t="shared" si="21"/>
        <v>0</v>
      </c>
      <c r="Q58" s="399">
        <f t="shared" si="21"/>
        <v>0</v>
      </c>
      <c r="R58" s="399">
        <f t="shared" si="21"/>
        <v>0</v>
      </c>
      <c r="S58" s="399">
        <f t="shared" si="21"/>
        <v>0</v>
      </c>
    </row>
    <row r="59" spans="1:19">
      <c r="A59" s="347"/>
      <c r="B59" s="358"/>
      <c r="C59" s="358"/>
      <c r="D59" s="365"/>
      <c r="E59" s="356"/>
      <c r="F59" s="357"/>
      <c r="G59" s="356"/>
      <c r="H59" s="356"/>
      <c r="I59" s="356"/>
      <c r="J59" s="356"/>
      <c r="K59" s="356"/>
      <c r="L59" s="356"/>
      <c r="M59" s="356"/>
      <c r="N59" s="356"/>
      <c r="O59" s="356"/>
      <c r="P59" s="356"/>
      <c r="Q59" s="356"/>
      <c r="R59" s="356"/>
      <c r="S59" s="356"/>
    </row>
    <row r="60" spans="1:19" ht="15.75" thickBot="1">
      <c r="A60" s="347"/>
      <c r="B60" s="358"/>
      <c r="C60" s="358"/>
      <c r="D60" s="373" t="s">
        <v>288</v>
      </c>
      <c r="E60" s="400">
        <f>E31+E40+E50+E58</f>
        <v>0</v>
      </c>
      <c r="F60" s="314"/>
      <c r="G60" s="400">
        <f t="shared" ref="G60:S60" si="22">G31+G40+G50+G58</f>
        <v>0</v>
      </c>
      <c r="H60" s="400">
        <f t="shared" si="22"/>
        <v>0</v>
      </c>
      <c r="I60" s="400">
        <f t="shared" si="22"/>
        <v>0</v>
      </c>
      <c r="J60" s="400">
        <f t="shared" si="22"/>
        <v>0</v>
      </c>
      <c r="K60" s="400">
        <f t="shared" si="22"/>
        <v>0</v>
      </c>
      <c r="L60" s="400">
        <f t="shared" si="22"/>
        <v>0</v>
      </c>
      <c r="M60" s="400">
        <f t="shared" si="22"/>
        <v>0</v>
      </c>
      <c r="N60" s="400">
        <f t="shared" si="22"/>
        <v>0</v>
      </c>
      <c r="O60" s="400">
        <f t="shared" si="22"/>
        <v>0</v>
      </c>
      <c r="P60" s="400">
        <f t="shared" si="22"/>
        <v>0</v>
      </c>
      <c r="Q60" s="400">
        <f t="shared" si="22"/>
        <v>0</v>
      </c>
      <c r="R60" s="400">
        <f t="shared" si="22"/>
        <v>0</v>
      </c>
      <c r="S60" s="400">
        <f t="shared" si="22"/>
        <v>0</v>
      </c>
    </row>
    <row r="61" spans="1:19">
      <c r="A61" s="347"/>
      <c r="B61" s="358"/>
      <c r="C61" s="358"/>
      <c r="D61" s="79"/>
      <c r="E61" s="356"/>
      <c r="F61" s="314"/>
      <c r="G61" s="356"/>
      <c r="H61" s="313"/>
      <c r="I61" s="313"/>
      <c r="J61" s="313"/>
      <c r="K61" s="313"/>
      <c r="L61" s="313"/>
      <c r="M61" s="313"/>
      <c r="N61" s="313"/>
      <c r="O61" s="313"/>
      <c r="P61" s="313"/>
      <c r="Q61" s="313"/>
      <c r="R61" s="313"/>
      <c r="S61" s="313"/>
    </row>
    <row r="62" spans="1:19" ht="45">
      <c r="A62" s="347"/>
      <c r="B62" s="358"/>
      <c r="C62" s="358"/>
      <c r="D62" s="374" t="s">
        <v>289</v>
      </c>
      <c r="E62" s="313"/>
      <c r="F62" s="314"/>
      <c r="G62" s="313"/>
      <c r="H62" s="313"/>
      <c r="I62" s="313"/>
      <c r="J62" s="313"/>
      <c r="K62" s="313"/>
      <c r="L62" s="313"/>
      <c r="M62" s="313"/>
      <c r="N62" s="313"/>
      <c r="O62" s="313"/>
      <c r="P62" s="313"/>
      <c r="Q62" s="313"/>
      <c r="R62" s="313"/>
      <c r="S62" s="313"/>
    </row>
    <row r="63" spans="1:19">
      <c r="A63" s="347"/>
      <c r="B63" s="358"/>
      <c r="C63" s="358"/>
      <c r="D63" s="281" t="s">
        <v>290</v>
      </c>
      <c r="E63" s="313"/>
      <c r="F63" s="314"/>
      <c r="G63" s="313"/>
      <c r="H63" s="313"/>
      <c r="I63" s="313"/>
      <c r="J63" s="313"/>
      <c r="K63" s="313"/>
      <c r="L63" s="313"/>
      <c r="M63" s="313"/>
      <c r="N63" s="313"/>
      <c r="O63" s="313"/>
      <c r="P63" s="313"/>
      <c r="Q63" s="313"/>
      <c r="R63" s="313"/>
      <c r="S63" s="398">
        <f>SUM(G63:R63)</f>
        <v>0</v>
      </c>
    </row>
    <row r="64" spans="1:19">
      <c r="A64" s="347"/>
      <c r="B64" s="358"/>
      <c r="C64" s="358"/>
      <c r="D64" s="281" t="s">
        <v>291</v>
      </c>
      <c r="E64" s="313"/>
      <c r="F64" s="314"/>
      <c r="G64" s="313"/>
      <c r="H64" s="313"/>
      <c r="I64" s="313"/>
      <c r="J64" s="313"/>
      <c r="K64" s="313"/>
      <c r="L64" s="313"/>
      <c r="M64" s="313"/>
      <c r="N64" s="313"/>
      <c r="O64" s="313"/>
      <c r="P64" s="313"/>
      <c r="Q64" s="313"/>
      <c r="R64" s="313"/>
      <c r="S64" s="398">
        <f t="shared" ref="S64:S76" si="23">SUM(G64:R64)</f>
        <v>0</v>
      </c>
    </row>
    <row r="65" spans="1:19">
      <c r="A65" s="347"/>
      <c r="B65" s="358"/>
      <c r="C65" s="358"/>
      <c r="D65" s="281" t="s">
        <v>292</v>
      </c>
      <c r="E65" s="313"/>
      <c r="F65" s="314"/>
      <c r="G65" s="313"/>
      <c r="H65" s="313"/>
      <c r="I65" s="313"/>
      <c r="J65" s="313"/>
      <c r="K65" s="313"/>
      <c r="L65" s="313"/>
      <c r="M65" s="313"/>
      <c r="N65" s="313"/>
      <c r="O65" s="313"/>
      <c r="P65" s="313"/>
      <c r="Q65" s="313"/>
      <c r="R65" s="313"/>
      <c r="S65" s="398">
        <f t="shared" si="23"/>
        <v>0</v>
      </c>
    </row>
    <row r="66" spans="1:19">
      <c r="A66" s="347"/>
      <c r="B66" s="358"/>
      <c r="C66" s="358"/>
      <c r="D66" s="281" t="s">
        <v>293</v>
      </c>
      <c r="E66" s="313"/>
      <c r="F66" s="314"/>
      <c r="G66" s="313"/>
      <c r="H66" s="313"/>
      <c r="I66" s="313"/>
      <c r="J66" s="313"/>
      <c r="K66" s="313"/>
      <c r="L66" s="313"/>
      <c r="M66" s="313"/>
      <c r="N66" s="313"/>
      <c r="O66" s="313"/>
      <c r="P66" s="313"/>
      <c r="Q66" s="313"/>
      <c r="R66" s="313"/>
      <c r="S66" s="398">
        <f t="shared" si="23"/>
        <v>0</v>
      </c>
    </row>
    <row r="67" spans="1:19" ht="30">
      <c r="A67" s="347"/>
      <c r="B67" s="358"/>
      <c r="C67" s="358"/>
      <c r="D67" s="375" t="s">
        <v>294</v>
      </c>
      <c r="E67" s="313"/>
      <c r="F67" s="314"/>
      <c r="G67" s="313"/>
      <c r="H67" s="313"/>
      <c r="I67" s="313"/>
      <c r="J67" s="313"/>
      <c r="K67" s="313"/>
      <c r="L67" s="313"/>
      <c r="M67" s="313"/>
      <c r="N67" s="313"/>
      <c r="O67" s="313"/>
      <c r="P67" s="313"/>
      <c r="Q67" s="313"/>
      <c r="R67" s="313"/>
      <c r="S67" s="398">
        <f t="shared" si="23"/>
        <v>0</v>
      </c>
    </row>
    <row r="68" spans="1:19">
      <c r="A68" s="347"/>
      <c r="B68" s="358"/>
      <c r="C68" s="358"/>
      <c r="D68" s="281" t="s">
        <v>295</v>
      </c>
      <c r="E68" s="313"/>
      <c r="F68" s="314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  <c r="S68" s="398">
        <f t="shared" si="23"/>
        <v>0</v>
      </c>
    </row>
    <row r="69" spans="1:19" ht="30">
      <c r="A69" s="347"/>
      <c r="B69" s="358"/>
      <c r="C69" s="358"/>
      <c r="D69" s="376" t="s">
        <v>296</v>
      </c>
      <c r="E69" s="313"/>
      <c r="F69" s="314"/>
      <c r="G69" s="313"/>
      <c r="H69" s="313"/>
      <c r="I69" s="313"/>
      <c r="J69" s="313"/>
      <c r="K69" s="313"/>
      <c r="L69" s="313"/>
      <c r="M69" s="313"/>
      <c r="N69" s="313"/>
      <c r="O69" s="313"/>
      <c r="P69" s="313"/>
      <c r="Q69" s="313"/>
      <c r="R69" s="313"/>
      <c r="S69" s="398">
        <f t="shared" si="23"/>
        <v>0</v>
      </c>
    </row>
    <row r="70" spans="1:19">
      <c r="A70" s="347"/>
      <c r="B70" s="358"/>
      <c r="C70" s="358"/>
      <c r="D70" s="79" t="s">
        <v>215</v>
      </c>
      <c r="E70" s="313"/>
      <c r="F70" s="314"/>
      <c r="G70" s="313"/>
      <c r="H70" s="313"/>
      <c r="I70" s="313"/>
      <c r="J70" s="313"/>
      <c r="K70" s="313"/>
      <c r="L70" s="313"/>
      <c r="M70" s="313"/>
      <c r="N70" s="313"/>
      <c r="O70" s="313"/>
      <c r="P70" s="313"/>
      <c r="Q70" s="313"/>
      <c r="R70" s="313"/>
      <c r="S70" s="398">
        <f t="shared" si="23"/>
        <v>0</v>
      </c>
    </row>
    <row r="71" spans="1:19" ht="30">
      <c r="A71" s="347"/>
      <c r="B71" s="358"/>
      <c r="C71" s="358"/>
      <c r="D71" s="376" t="s">
        <v>243</v>
      </c>
      <c r="E71" s="313"/>
      <c r="F71" s="314"/>
      <c r="G71" s="313"/>
      <c r="H71" s="313"/>
      <c r="I71" s="313"/>
      <c r="J71" s="313"/>
      <c r="K71" s="313"/>
      <c r="L71" s="313"/>
      <c r="M71" s="313"/>
      <c r="N71" s="313"/>
      <c r="O71" s="313"/>
      <c r="P71" s="313"/>
      <c r="Q71" s="313"/>
      <c r="R71" s="313"/>
      <c r="S71" s="398">
        <f t="shared" si="23"/>
        <v>0</v>
      </c>
    </row>
    <row r="72" spans="1:19">
      <c r="A72" s="347"/>
      <c r="B72" s="358"/>
      <c r="C72" s="358"/>
      <c r="D72" s="281" t="s">
        <v>297</v>
      </c>
      <c r="E72" s="313"/>
      <c r="F72" s="314"/>
      <c r="G72" s="313"/>
      <c r="H72" s="313"/>
      <c r="I72" s="313"/>
      <c r="J72" s="313"/>
      <c r="K72" s="313"/>
      <c r="L72" s="313"/>
      <c r="M72" s="313"/>
      <c r="N72" s="313"/>
      <c r="O72" s="313"/>
      <c r="P72" s="313"/>
      <c r="Q72" s="313"/>
      <c r="R72" s="313"/>
      <c r="S72" s="398">
        <f t="shared" si="23"/>
        <v>0</v>
      </c>
    </row>
    <row r="73" spans="1:19">
      <c r="A73" s="347"/>
      <c r="B73" s="358"/>
      <c r="C73" s="358"/>
      <c r="D73" s="281" t="s">
        <v>298</v>
      </c>
      <c r="E73" s="313"/>
      <c r="F73" s="314"/>
      <c r="G73" s="313"/>
      <c r="H73" s="313"/>
      <c r="I73" s="313"/>
      <c r="J73" s="313"/>
      <c r="K73" s="313"/>
      <c r="L73" s="313"/>
      <c r="M73" s="313"/>
      <c r="N73" s="313"/>
      <c r="O73" s="313"/>
      <c r="P73" s="313"/>
      <c r="Q73" s="313"/>
      <c r="R73" s="313"/>
      <c r="S73" s="398">
        <f t="shared" si="23"/>
        <v>0</v>
      </c>
    </row>
    <row r="74" spans="1:19">
      <c r="A74" s="347"/>
      <c r="B74" s="358"/>
      <c r="C74" s="358"/>
      <c r="D74" s="8" t="s">
        <v>455</v>
      </c>
      <c r="E74" s="313"/>
      <c r="F74" s="314"/>
      <c r="G74" s="313"/>
      <c r="H74" s="313"/>
      <c r="I74" s="313"/>
      <c r="J74" s="313"/>
      <c r="K74" s="313"/>
      <c r="L74" s="313"/>
      <c r="M74" s="313"/>
      <c r="N74" s="313"/>
      <c r="O74" s="313"/>
      <c r="P74" s="313"/>
      <c r="Q74" s="313"/>
      <c r="R74" s="313"/>
      <c r="S74" s="398">
        <f t="shared" si="23"/>
        <v>0</v>
      </c>
    </row>
    <row r="75" spans="1:19">
      <c r="A75" s="347"/>
      <c r="B75" s="358"/>
      <c r="C75" s="358"/>
      <c r="D75" s="8" t="s">
        <v>456</v>
      </c>
      <c r="E75" s="313"/>
      <c r="F75" s="314"/>
      <c r="G75" s="313"/>
      <c r="H75" s="313"/>
      <c r="I75" s="313"/>
      <c r="J75" s="313"/>
      <c r="K75" s="313"/>
      <c r="L75" s="313"/>
      <c r="M75" s="313"/>
      <c r="N75" s="313"/>
      <c r="O75" s="313"/>
      <c r="P75" s="313"/>
      <c r="Q75" s="313"/>
      <c r="R75" s="313"/>
      <c r="S75" s="398">
        <f t="shared" si="23"/>
        <v>0</v>
      </c>
    </row>
    <row r="76" spans="1:19">
      <c r="A76" s="347"/>
      <c r="B76" s="358"/>
      <c r="C76" s="358"/>
      <c r="D76" s="8" t="s">
        <v>457</v>
      </c>
      <c r="E76" s="313"/>
      <c r="F76" s="314"/>
      <c r="G76" s="313"/>
      <c r="H76" s="313"/>
      <c r="I76" s="313"/>
      <c r="J76" s="313"/>
      <c r="K76" s="313"/>
      <c r="L76" s="313"/>
      <c r="M76" s="313"/>
      <c r="N76" s="313"/>
      <c r="O76" s="313"/>
      <c r="P76" s="313"/>
      <c r="Q76" s="313"/>
      <c r="R76" s="313"/>
      <c r="S76" s="398">
        <f t="shared" si="23"/>
        <v>0</v>
      </c>
    </row>
    <row r="77" spans="1:19">
      <c r="A77" s="347"/>
      <c r="B77" s="358"/>
      <c r="C77" s="358"/>
      <c r="D77" s="365" t="s">
        <v>299</v>
      </c>
      <c r="E77" s="399">
        <f>SUM(E63:E76)</f>
        <v>0</v>
      </c>
      <c r="F77" s="314"/>
      <c r="G77" s="399">
        <f>SUM(G63:G76)</f>
        <v>0</v>
      </c>
      <c r="H77" s="399">
        <f t="shared" ref="H77:S77" si="24">SUM(H63:H76)</f>
        <v>0</v>
      </c>
      <c r="I77" s="399">
        <f t="shared" si="24"/>
        <v>0</v>
      </c>
      <c r="J77" s="399">
        <f t="shared" si="24"/>
        <v>0</v>
      </c>
      <c r="K77" s="399">
        <f t="shared" si="24"/>
        <v>0</v>
      </c>
      <c r="L77" s="399">
        <f t="shared" si="24"/>
        <v>0</v>
      </c>
      <c r="M77" s="399">
        <f t="shared" si="24"/>
        <v>0</v>
      </c>
      <c r="N77" s="399">
        <f t="shared" si="24"/>
        <v>0</v>
      </c>
      <c r="O77" s="399">
        <f t="shared" si="24"/>
        <v>0</v>
      </c>
      <c r="P77" s="399">
        <f t="shared" si="24"/>
        <v>0</v>
      </c>
      <c r="Q77" s="399">
        <f t="shared" si="24"/>
        <v>0</v>
      </c>
      <c r="R77" s="399">
        <f t="shared" si="24"/>
        <v>0</v>
      </c>
      <c r="S77" s="399">
        <f t="shared" si="24"/>
        <v>0</v>
      </c>
    </row>
    <row r="78" spans="1:19">
      <c r="A78" s="347"/>
      <c r="B78" s="358"/>
      <c r="C78" s="358"/>
      <c r="D78" s="365"/>
      <c r="E78" s="356"/>
      <c r="F78" s="314"/>
      <c r="G78" s="356"/>
      <c r="H78" s="313"/>
      <c r="I78" s="313"/>
      <c r="J78" s="313"/>
      <c r="K78" s="313"/>
      <c r="L78" s="313"/>
      <c r="M78" s="313"/>
      <c r="N78" s="313"/>
      <c r="O78" s="313"/>
      <c r="P78" s="313"/>
      <c r="Q78" s="313"/>
      <c r="R78" s="313"/>
      <c r="S78" s="313"/>
    </row>
    <row r="79" spans="1:19" ht="15.75" thickBot="1">
      <c r="A79" s="347"/>
      <c r="B79" s="358"/>
      <c r="C79" s="358"/>
      <c r="D79" s="377" t="s">
        <v>300</v>
      </c>
      <c r="E79" s="402">
        <f>E60+E77</f>
        <v>0</v>
      </c>
      <c r="F79" s="314"/>
      <c r="G79" s="402">
        <f>G60+G77</f>
        <v>0</v>
      </c>
      <c r="H79" s="402">
        <f t="shared" ref="H79:R79" si="25">H60+H77</f>
        <v>0</v>
      </c>
      <c r="I79" s="402">
        <f t="shared" si="25"/>
        <v>0</v>
      </c>
      <c r="J79" s="402">
        <f t="shared" si="25"/>
        <v>0</v>
      </c>
      <c r="K79" s="402">
        <f t="shared" si="25"/>
        <v>0</v>
      </c>
      <c r="L79" s="402">
        <f t="shared" si="25"/>
        <v>0</v>
      </c>
      <c r="M79" s="402">
        <f t="shared" si="25"/>
        <v>0</v>
      </c>
      <c r="N79" s="402">
        <f t="shared" si="25"/>
        <v>0</v>
      </c>
      <c r="O79" s="402">
        <f t="shared" si="25"/>
        <v>0</v>
      </c>
      <c r="P79" s="402">
        <f t="shared" si="25"/>
        <v>0</v>
      </c>
      <c r="Q79" s="402">
        <f t="shared" si="25"/>
        <v>0</v>
      </c>
      <c r="R79" s="402">
        <f t="shared" si="25"/>
        <v>0</v>
      </c>
      <c r="S79" s="402">
        <f>S60+S77</f>
        <v>0</v>
      </c>
    </row>
    <row r="80" spans="1:19" ht="15.75" thickTop="1">
      <c r="A80" s="347"/>
      <c r="B80" s="358"/>
      <c r="C80" s="358"/>
      <c r="D80" s="365"/>
      <c r="E80" s="356"/>
      <c r="F80" s="357"/>
      <c r="G80" s="356"/>
      <c r="H80" s="356"/>
      <c r="I80" s="356"/>
      <c r="J80" s="356"/>
      <c r="K80" s="356"/>
      <c r="L80" s="356"/>
      <c r="M80" s="356"/>
      <c r="N80" s="356"/>
      <c r="O80" s="356"/>
      <c r="P80" s="356"/>
      <c r="Q80" s="356"/>
      <c r="R80" s="356"/>
      <c r="S80" s="356"/>
    </row>
    <row r="81" spans="1:19">
      <c r="A81" s="347"/>
      <c r="B81" s="358"/>
      <c r="C81" s="358"/>
      <c r="D81" s="378" t="s">
        <v>301</v>
      </c>
      <c r="E81" s="313"/>
      <c r="F81" s="314"/>
      <c r="G81" s="356"/>
      <c r="H81" s="313"/>
      <c r="I81" s="313"/>
      <c r="J81" s="313"/>
      <c r="K81" s="313"/>
      <c r="L81" s="313"/>
      <c r="M81" s="313"/>
      <c r="N81" s="313"/>
      <c r="O81" s="313"/>
      <c r="P81" s="313"/>
      <c r="Q81" s="313"/>
      <c r="R81" s="313"/>
      <c r="S81" s="395">
        <f t="shared" ref="S81:S83" si="26">SUM(G81:R81)</f>
        <v>0</v>
      </c>
    </row>
    <row r="82" spans="1:19">
      <c r="A82" s="347"/>
      <c r="B82" s="358"/>
      <c r="C82" s="358"/>
      <c r="D82" s="361" t="s">
        <v>302</v>
      </c>
      <c r="E82" s="313"/>
      <c r="F82" s="314"/>
      <c r="G82" s="313"/>
      <c r="H82" s="313"/>
      <c r="I82" s="313"/>
      <c r="J82" s="313"/>
      <c r="K82" s="313"/>
      <c r="L82" s="313"/>
      <c r="M82" s="313"/>
      <c r="N82" s="313"/>
      <c r="O82" s="313"/>
      <c r="P82" s="313"/>
      <c r="Q82" s="313"/>
      <c r="R82" s="313"/>
      <c r="S82" s="395">
        <f t="shared" si="26"/>
        <v>0</v>
      </c>
    </row>
    <row r="83" spans="1:19">
      <c r="A83" s="347"/>
      <c r="B83" s="358"/>
      <c r="C83" s="358"/>
      <c r="D83" s="361" t="s">
        <v>303</v>
      </c>
      <c r="E83" s="313"/>
      <c r="F83" s="314"/>
      <c r="G83" s="313"/>
      <c r="H83" s="313"/>
      <c r="I83" s="313"/>
      <c r="J83" s="313"/>
      <c r="K83" s="313"/>
      <c r="L83" s="313"/>
      <c r="M83" s="313"/>
      <c r="N83" s="313"/>
      <c r="O83" s="313"/>
      <c r="P83" s="313"/>
      <c r="Q83" s="313"/>
      <c r="R83" s="313"/>
      <c r="S83" s="395">
        <f t="shared" si="26"/>
        <v>0</v>
      </c>
    </row>
    <row r="84" spans="1:19">
      <c r="A84" s="347"/>
      <c r="B84" s="358"/>
      <c r="C84" s="358"/>
      <c r="D84" s="377" t="s">
        <v>304</v>
      </c>
      <c r="E84" s="399">
        <f>SUM(E82:E83)</f>
        <v>0</v>
      </c>
      <c r="F84" s="368"/>
      <c r="G84" s="399">
        <f>SUM(G82:G83)</f>
        <v>0</v>
      </c>
      <c r="H84" s="399">
        <f t="shared" ref="H84:S84" si="27">SUM(H82:H83)</f>
        <v>0</v>
      </c>
      <c r="I84" s="399">
        <f t="shared" si="27"/>
        <v>0</v>
      </c>
      <c r="J84" s="399">
        <f t="shared" si="27"/>
        <v>0</v>
      </c>
      <c r="K84" s="399">
        <f t="shared" si="27"/>
        <v>0</v>
      </c>
      <c r="L84" s="399">
        <f t="shared" si="27"/>
        <v>0</v>
      </c>
      <c r="M84" s="399">
        <f t="shared" si="27"/>
        <v>0</v>
      </c>
      <c r="N84" s="399">
        <f t="shared" si="27"/>
        <v>0</v>
      </c>
      <c r="O84" s="399">
        <f t="shared" si="27"/>
        <v>0</v>
      </c>
      <c r="P84" s="399">
        <f t="shared" si="27"/>
        <v>0</v>
      </c>
      <c r="Q84" s="399">
        <f t="shared" si="27"/>
        <v>0</v>
      </c>
      <c r="R84" s="399">
        <f t="shared" si="27"/>
        <v>0</v>
      </c>
      <c r="S84" s="399">
        <f t="shared" si="27"/>
        <v>0</v>
      </c>
    </row>
    <row r="85" spans="1:19">
      <c r="A85" s="347"/>
      <c r="B85" s="358"/>
      <c r="C85" s="358"/>
      <c r="D85" s="355"/>
      <c r="E85" s="356"/>
      <c r="F85" s="357"/>
      <c r="G85" s="356"/>
      <c r="H85" s="356"/>
      <c r="I85" s="356"/>
      <c r="J85" s="356"/>
      <c r="K85" s="356"/>
      <c r="L85" s="356"/>
      <c r="M85" s="356"/>
      <c r="N85" s="356"/>
      <c r="O85" s="356"/>
      <c r="P85" s="356"/>
      <c r="Q85" s="356"/>
      <c r="R85" s="356"/>
      <c r="S85" s="356"/>
    </row>
    <row r="86" spans="1:19">
      <c r="A86" s="347"/>
      <c r="B86" s="358"/>
      <c r="C86" s="358"/>
      <c r="D86" s="378" t="s">
        <v>305</v>
      </c>
      <c r="E86" s="313"/>
      <c r="F86" s="314"/>
      <c r="G86" s="313"/>
      <c r="H86" s="313"/>
      <c r="I86" s="313"/>
      <c r="J86" s="313"/>
      <c r="K86" s="313"/>
      <c r="L86" s="313"/>
      <c r="M86" s="313"/>
      <c r="N86" s="313"/>
      <c r="O86" s="313"/>
      <c r="P86" s="313"/>
      <c r="Q86" s="313"/>
      <c r="R86" s="313"/>
      <c r="S86" s="307"/>
    </row>
    <row r="87" spans="1:19">
      <c r="A87" s="347"/>
      <c r="B87" s="358"/>
      <c r="C87" s="358"/>
      <c r="D87" s="361" t="s">
        <v>306</v>
      </c>
      <c r="E87" s="313"/>
      <c r="F87" s="314"/>
      <c r="G87" s="313"/>
      <c r="H87" s="313"/>
      <c r="I87" s="313"/>
      <c r="J87" s="313"/>
      <c r="K87" s="313"/>
      <c r="L87" s="313"/>
      <c r="M87" s="313"/>
      <c r="N87" s="313"/>
      <c r="O87" s="313"/>
      <c r="P87" s="313"/>
      <c r="Q87" s="313"/>
      <c r="R87" s="313"/>
      <c r="S87" s="395">
        <f t="shared" ref="S87:S116" si="28">SUM(G87:R87)</f>
        <v>0</v>
      </c>
    </row>
    <row r="88" spans="1:19">
      <c r="A88" s="347"/>
      <c r="B88" s="358"/>
      <c r="C88" s="358"/>
      <c r="D88" s="361" t="s">
        <v>307</v>
      </c>
      <c r="E88" s="313"/>
      <c r="F88" s="314"/>
      <c r="G88" s="313"/>
      <c r="H88" s="313"/>
      <c r="I88" s="313"/>
      <c r="J88" s="313"/>
      <c r="K88" s="313"/>
      <c r="L88" s="313"/>
      <c r="M88" s="313"/>
      <c r="N88" s="313"/>
      <c r="O88" s="313"/>
      <c r="P88" s="313"/>
      <c r="Q88" s="313"/>
      <c r="R88" s="313"/>
      <c r="S88" s="395">
        <f t="shared" si="28"/>
        <v>0</v>
      </c>
    </row>
    <row r="89" spans="1:19">
      <c r="A89" s="347"/>
      <c r="B89" s="358"/>
      <c r="C89" s="358"/>
      <c r="D89" s="361" t="s">
        <v>308</v>
      </c>
      <c r="E89" s="313"/>
      <c r="F89" s="314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95">
        <f t="shared" si="28"/>
        <v>0</v>
      </c>
    </row>
    <row r="90" spans="1:19">
      <c r="A90" s="347"/>
      <c r="B90" s="358"/>
      <c r="C90" s="358"/>
      <c r="D90" s="361" t="s">
        <v>309</v>
      </c>
      <c r="E90" s="313"/>
      <c r="F90" s="314"/>
      <c r="G90" s="313"/>
      <c r="H90" s="313"/>
      <c r="I90" s="313"/>
      <c r="J90" s="313"/>
      <c r="K90" s="313"/>
      <c r="L90" s="313"/>
      <c r="M90" s="313"/>
      <c r="N90" s="313"/>
      <c r="O90" s="313"/>
      <c r="P90" s="313"/>
      <c r="Q90" s="313"/>
      <c r="R90" s="313"/>
      <c r="S90" s="395">
        <f t="shared" si="28"/>
        <v>0</v>
      </c>
    </row>
    <row r="91" spans="1:19" ht="36" customHeight="1">
      <c r="A91" s="347"/>
      <c r="B91" s="358"/>
      <c r="C91" s="358"/>
      <c r="D91" s="379" t="s">
        <v>310</v>
      </c>
      <c r="E91" s="313"/>
      <c r="F91" s="314"/>
      <c r="G91" s="313"/>
      <c r="H91" s="313"/>
      <c r="I91" s="313"/>
      <c r="J91" s="313"/>
      <c r="K91" s="313"/>
      <c r="L91" s="313"/>
      <c r="M91" s="313"/>
      <c r="N91" s="313"/>
      <c r="O91" s="313"/>
      <c r="P91" s="313"/>
      <c r="Q91" s="313"/>
      <c r="R91" s="313"/>
      <c r="S91" s="395">
        <f t="shared" si="28"/>
        <v>0</v>
      </c>
    </row>
    <row r="92" spans="1:19">
      <c r="A92" s="347"/>
      <c r="B92" s="358"/>
      <c r="C92" s="358"/>
      <c r="D92" s="361" t="s">
        <v>311</v>
      </c>
      <c r="E92" s="313"/>
      <c r="F92" s="314"/>
      <c r="G92" s="313"/>
      <c r="H92" s="313"/>
      <c r="I92" s="313"/>
      <c r="J92" s="313"/>
      <c r="K92" s="313"/>
      <c r="L92" s="313"/>
      <c r="M92" s="313"/>
      <c r="N92" s="313"/>
      <c r="O92" s="313"/>
      <c r="P92" s="313"/>
      <c r="Q92" s="313"/>
      <c r="R92" s="313"/>
      <c r="S92" s="395">
        <f t="shared" si="28"/>
        <v>0</v>
      </c>
    </row>
    <row r="93" spans="1:19">
      <c r="A93" s="347"/>
      <c r="B93" s="358"/>
      <c r="C93" s="358"/>
      <c r="D93" s="361" t="s">
        <v>312</v>
      </c>
      <c r="E93" s="313"/>
      <c r="F93" s="314"/>
      <c r="G93" s="313"/>
      <c r="H93" s="313"/>
      <c r="I93" s="313"/>
      <c r="J93" s="313"/>
      <c r="K93" s="313"/>
      <c r="L93" s="313"/>
      <c r="M93" s="313"/>
      <c r="N93" s="313"/>
      <c r="O93" s="313"/>
      <c r="P93" s="313"/>
      <c r="Q93" s="313"/>
      <c r="R93" s="313"/>
      <c r="S93" s="395">
        <f t="shared" si="28"/>
        <v>0</v>
      </c>
    </row>
    <row r="94" spans="1:19">
      <c r="A94" s="347"/>
      <c r="B94" s="358"/>
      <c r="C94" s="358"/>
      <c r="D94" s="361" t="s">
        <v>313</v>
      </c>
      <c r="E94" s="313"/>
      <c r="F94" s="314"/>
      <c r="G94" s="313"/>
      <c r="H94" s="313"/>
      <c r="I94" s="313"/>
      <c r="J94" s="313"/>
      <c r="K94" s="313"/>
      <c r="L94" s="313"/>
      <c r="M94" s="313"/>
      <c r="N94" s="313"/>
      <c r="O94" s="313"/>
      <c r="P94" s="313"/>
      <c r="Q94" s="313"/>
      <c r="R94" s="313"/>
      <c r="S94" s="395">
        <f t="shared" si="28"/>
        <v>0</v>
      </c>
    </row>
    <row r="95" spans="1:19">
      <c r="A95" s="347"/>
      <c r="B95" s="358"/>
      <c r="C95" s="358"/>
      <c r="D95" s="361" t="s">
        <v>314</v>
      </c>
      <c r="E95" s="313"/>
      <c r="F95" s="314"/>
      <c r="G95" s="313"/>
      <c r="H95" s="313"/>
      <c r="I95" s="313"/>
      <c r="J95" s="313"/>
      <c r="K95" s="313"/>
      <c r="L95" s="313"/>
      <c r="M95" s="313"/>
      <c r="N95" s="313"/>
      <c r="O95" s="313"/>
      <c r="P95" s="313"/>
      <c r="Q95" s="313"/>
      <c r="R95" s="313"/>
      <c r="S95" s="395">
        <f t="shared" si="28"/>
        <v>0</v>
      </c>
    </row>
    <row r="96" spans="1:19">
      <c r="A96" s="347"/>
      <c r="B96" s="358"/>
      <c r="C96" s="358"/>
      <c r="D96" s="361" t="s">
        <v>315</v>
      </c>
      <c r="E96" s="313"/>
      <c r="F96" s="314"/>
      <c r="G96" s="313"/>
      <c r="H96" s="313"/>
      <c r="I96" s="313"/>
      <c r="J96" s="313"/>
      <c r="K96" s="313"/>
      <c r="L96" s="313"/>
      <c r="M96" s="313"/>
      <c r="N96" s="313"/>
      <c r="O96" s="313"/>
      <c r="P96" s="313"/>
      <c r="Q96" s="313"/>
      <c r="R96" s="313"/>
      <c r="S96" s="395">
        <f t="shared" si="28"/>
        <v>0</v>
      </c>
    </row>
    <row r="97" spans="1:19">
      <c r="A97" s="347"/>
      <c r="B97" s="358"/>
      <c r="C97" s="358"/>
      <c r="D97" s="361" t="s">
        <v>316</v>
      </c>
      <c r="E97" s="313"/>
      <c r="F97" s="314"/>
      <c r="G97" s="313"/>
      <c r="H97" s="313"/>
      <c r="I97" s="313"/>
      <c r="J97" s="313"/>
      <c r="K97" s="313"/>
      <c r="L97" s="313"/>
      <c r="M97" s="313"/>
      <c r="N97" s="313"/>
      <c r="O97" s="313"/>
      <c r="P97" s="313"/>
      <c r="Q97" s="313"/>
      <c r="R97" s="313"/>
      <c r="S97" s="395">
        <f t="shared" si="28"/>
        <v>0</v>
      </c>
    </row>
    <row r="98" spans="1:19">
      <c r="A98" s="347"/>
      <c r="B98" s="358"/>
      <c r="C98" s="358"/>
      <c r="D98" s="361" t="s">
        <v>317</v>
      </c>
      <c r="E98" s="313"/>
      <c r="F98" s="314"/>
      <c r="G98" s="313"/>
      <c r="H98" s="313"/>
      <c r="I98" s="313"/>
      <c r="J98" s="313"/>
      <c r="K98" s="313"/>
      <c r="L98" s="313"/>
      <c r="M98" s="313"/>
      <c r="N98" s="313"/>
      <c r="O98" s="313"/>
      <c r="P98" s="313"/>
      <c r="Q98" s="313"/>
      <c r="R98" s="313"/>
      <c r="S98" s="395">
        <f t="shared" si="28"/>
        <v>0</v>
      </c>
    </row>
    <row r="99" spans="1:19">
      <c r="A99" s="347"/>
      <c r="B99" s="358"/>
      <c r="C99" s="358"/>
      <c r="D99" s="361" t="s">
        <v>318</v>
      </c>
      <c r="E99" s="313"/>
      <c r="F99" s="314"/>
      <c r="G99" s="313"/>
      <c r="H99" s="313"/>
      <c r="I99" s="313"/>
      <c r="J99" s="313"/>
      <c r="K99" s="313"/>
      <c r="L99" s="313"/>
      <c r="M99" s="313"/>
      <c r="N99" s="313"/>
      <c r="O99" s="313"/>
      <c r="P99" s="313"/>
      <c r="Q99" s="313"/>
      <c r="R99" s="313"/>
      <c r="S99" s="395">
        <f t="shared" si="28"/>
        <v>0</v>
      </c>
    </row>
    <row r="100" spans="1:19">
      <c r="A100" s="347"/>
      <c r="B100" s="358"/>
      <c r="C100" s="358"/>
      <c r="D100" s="361" t="s">
        <v>319</v>
      </c>
      <c r="E100" s="313"/>
      <c r="F100" s="314"/>
      <c r="G100" s="313"/>
      <c r="H100" s="313"/>
      <c r="I100" s="313"/>
      <c r="J100" s="313"/>
      <c r="K100" s="313"/>
      <c r="L100" s="313"/>
      <c r="M100" s="313"/>
      <c r="N100" s="313"/>
      <c r="O100" s="313"/>
      <c r="P100" s="313"/>
      <c r="Q100" s="313"/>
      <c r="R100" s="313"/>
      <c r="S100" s="395">
        <f t="shared" si="28"/>
        <v>0</v>
      </c>
    </row>
    <row r="101" spans="1:19">
      <c r="A101" s="347"/>
      <c r="B101" s="358"/>
      <c r="C101" s="358"/>
      <c r="D101" s="361" t="s">
        <v>320</v>
      </c>
      <c r="E101" s="313"/>
      <c r="F101" s="314"/>
      <c r="G101" s="313"/>
      <c r="H101" s="313"/>
      <c r="I101" s="313"/>
      <c r="J101" s="313"/>
      <c r="K101" s="313"/>
      <c r="L101" s="313"/>
      <c r="M101" s="313"/>
      <c r="N101" s="313"/>
      <c r="O101" s="313"/>
      <c r="P101" s="313"/>
      <c r="Q101" s="313"/>
      <c r="R101" s="313"/>
      <c r="S101" s="395">
        <f t="shared" si="28"/>
        <v>0</v>
      </c>
    </row>
    <row r="102" spans="1:19">
      <c r="A102" s="347"/>
      <c r="B102" s="358"/>
      <c r="C102" s="358"/>
      <c r="D102" s="361" t="s">
        <v>321</v>
      </c>
      <c r="E102" s="313"/>
      <c r="F102" s="314"/>
      <c r="G102" s="313"/>
      <c r="H102" s="313"/>
      <c r="I102" s="313"/>
      <c r="J102" s="313"/>
      <c r="K102" s="313"/>
      <c r="L102" s="313"/>
      <c r="M102" s="313"/>
      <c r="N102" s="313"/>
      <c r="O102" s="313"/>
      <c r="P102" s="313"/>
      <c r="Q102" s="313"/>
      <c r="R102" s="313"/>
      <c r="S102" s="395">
        <f t="shared" si="28"/>
        <v>0</v>
      </c>
    </row>
    <row r="103" spans="1:19">
      <c r="A103" s="347"/>
      <c r="B103" s="358"/>
      <c r="C103" s="358"/>
      <c r="D103" s="361" t="s">
        <v>322</v>
      </c>
      <c r="E103" s="313"/>
      <c r="F103" s="314"/>
      <c r="G103" s="313"/>
      <c r="H103" s="313"/>
      <c r="I103" s="313"/>
      <c r="J103" s="313"/>
      <c r="K103" s="313"/>
      <c r="L103" s="313"/>
      <c r="M103" s="313"/>
      <c r="N103" s="313"/>
      <c r="O103" s="313"/>
      <c r="P103" s="313"/>
      <c r="Q103" s="313"/>
      <c r="R103" s="313"/>
      <c r="S103" s="395">
        <f t="shared" si="28"/>
        <v>0</v>
      </c>
    </row>
    <row r="104" spans="1:19">
      <c r="A104" s="347"/>
      <c r="B104" s="358"/>
      <c r="C104" s="358"/>
      <c r="D104" s="361" t="s">
        <v>323</v>
      </c>
      <c r="E104" s="313"/>
      <c r="F104" s="314"/>
      <c r="G104" s="313"/>
      <c r="H104" s="313"/>
      <c r="I104" s="313"/>
      <c r="J104" s="313"/>
      <c r="K104" s="313"/>
      <c r="L104" s="313"/>
      <c r="M104" s="313"/>
      <c r="N104" s="313"/>
      <c r="O104" s="313"/>
      <c r="P104" s="313"/>
      <c r="Q104" s="313"/>
      <c r="R104" s="313"/>
      <c r="S104" s="395">
        <f t="shared" si="28"/>
        <v>0</v>
      </c>
    </row>
    <row r="105" spans="1:19">
      <c r="A105" s="347"/>
      <c r="B105" s="358"/>
      <c r="C105" s="358"/>
      <c r="D105" s="361" t="s">
        <v>324</v>
      </c>
      <c r="E105" s="313"/>
      <c r="F105" s="314"/>
      <c r="G105" s="313"/>
      <c r="H105" s="313"/>
      <c r="I105" s="313"/>
      <c r="J105" s="313"/>
      <c r="K105" s="313"/>
      <c r="L105" s="313"/>
      <c r="M105" s="313"/>
      <c r="N105" s="313"/>
      <c r="O105" s="313"/>
      <c r="P105" s="313"/>
      <c r="Q105" s="313"/>
      <c r="R105" s="313"/>
      <c r="S105" s="395">
        <f t="shared" si="28"/>
        <v>0</v>
      </c>
    </row>
    <row r="106" spans="1:19">
      <c r="A106" s="347"/>
      <c r="B106" s="358"/>
      <c r="C106" s="358"/>
      <c r="D106" s="361" t="s">
        <v>325</v>
      </c>
      <c r="E106" s="313"/>
      <c r="F106" s="314"/>
      <c r="G106" s="313"/>
      <c r="H106" s="313"/>
      <c r="I106" s="313"/>
      <c r="J106" s="313"/>
      <c r="K106" s="313"/>
      <c r="L106" s="313"/>
      <c r="M106" s="313"/>
      <c r="N106" s="313"/>
      <c r="O106" s="313"/>
      <c r="P106" s="313"/>
      <c r="Q106" s="313"/>
      <c r="R106" s="313"/>
      <c r="S106" s="395">
        <f t="shared" si="28"/>
        <v>0</v>
      </c>
    </row>
    <row r="107" spans="1:19">
      <c r="A107" s="347"/>
      <c r="B107" s="358"/>
      <c r="C107" s="358"/>
      <c r="D107" s="361" t="s">
        <v>326</v>
      </c>
      <c r="E107" s="313"/>
      <c r="F107" s="314"/>
      <c r="G107" s="313"/>
      <c r="H107" s="313"/>
      <c r="I107" s="313"/>
      <c r="J107" s="313"/>
      <c r="K107" s="313"/>
      <c r="L107" s="313"/>
      <c r="M107" s="313"/>
      <c r="N107" s="313"/>
      <c r="O107" s="313"/>
      <c r="P107" s="313"/>
      <c r="Q107" s="313"/>
      <c r="R107" s="313"/>
      <c r="S107" s="395">
        <f t="shared" si="28"/>
        <v>0</v>
      </c>
    </row>
    <row r="108" spans="1:19">
      <c r="A108" s="347"/>
      <c r="B108" s="358"/>
      <c r="C108" s="358"/>
      <c r="D108" s="361" t="s">
        <v>327</v>
      </c>
      <c r="E108" s="313"/>
      <c r="F108" s="314"/>
      <c r="G108" s="313"/>
      <c r="H108" s="313"/>
      <c r="I108" s="313"/>
      <c r="J108" s="313"/>
      <c r="K108" s="313"/>
      <c r="L108" s="313"/>
      <c r="M108" s="313"/>
      <c r="N108" s="313"/>
      <c r="O108" s="313"/>
      <c r="P108" s="313"/>
      <c r="Q108" s="313"/>
      <c r="R108" s="313"/>
      <c r="S108" s="395">
        <f t="shared" si="28"/>
        <v>0</v>
      </c>
    </row>
    <row r="109" spans="1:19" ht="30">
      <c r="A109" s="347"/>
      <c r="B109" s="358"/>
      <c r="C109" s="358"/>
      <c r="D109" s="379" t="s">
        <v>328</v>
      </c>
      <c r="E109" s="313"/>
      <c r="F109" s="314"/>
      <c r="G109" s="313"/>
      <c r="H109" s="313"/>
      <c r="I109" s="313"/>
      <c r="J109" s="313"/>
      <c r="K109" s="313"/>
      <c r="L109" s="313"/>
      <c r="M109" s="313"/>
      <c r="N109" s="313"/>
      <c r="O109" s="313"/>
      <c r="P109" s="313"/>
      <c r="Q109" s="313"/>
      <c r="R109" s="313"/>
      <c r="S109" s="395">
        <f t="shared" si="28"/>
        <v>0</v>
      </c>
    </row>
    <row r="110" spans="1:19">
      <c r="A110" s="347"/>
      <c r="B110" s="358"/>
      <c r="C110" s="358"/>
      <c r="D110" s="361" t="s">
        <v>329</v>
      </c>
      <c r="E110" s="313"/>
      <c r="F110" s="314"/>
      <c r="G110" s="313"/>
      <c r="H110" s="313"/>
      <c r="I110" s="313"/>
      <c r="J110" s="313"/>
      <c r="K110" s="313"/>
      <c r="L110" s="313"/>
      <c r="M110" s="313"/>
      <c r="N110" s="313"/>
      <c r="O110" s="313"/>
      <c r="P110" s="313"/>
      <c r="Q110" s="313"/>
      <c r="R110" s="313"/>
      <c r="S110" s="395">
        <f t="shared" si="28"/>
        <v>0</v>
      </c>
    </row>
    <row r="111" spans="1:19">
      <c r="A111" s="347"/>
      <c r="B111" s="358"/>
      <c r="C111" s="358"/>
      <c r="D111" s="361" t="s">
        <v>330</v>
      </c>
      <c r="E111" s="313"/>
      <c r="F111" s="314"/>
      <c r="G111" s="313"/>
      <c r="H111" s="313"/>
      <c r="I111" s="313"/>
      <c r="J111" s="313"/>
      <c r="K111" s="313"/>
      <c r="L111" s="313"/>
      <c r="M111" s="313"/>
      <c r="N111" s="313"/>
      <c r="O111" s="313"/>
      <c r="P111" s="313"/>
      <c r="Q111" s="313"/>
      <c r="R111" s="313"/>
      <c r="S111" s="395">
        <f t="shared" si="28"/>
        <v>0</v>
      </c>
    </row>
    <row r="112" spans="1:19">
      <c r="A112" s="347"/>
      <c r="B112" s="358"/>
      <c r="C112" s="358"/>
      <c r="D112" s="361" t="s">
        <v>331</v>
      </c>
      <c r="E112" s="313"/>
      <c r="F112" s="314"/>
      <c r="G112" s="313"/>
      <c r="H112" s="313"/>
      <c r="I112" s="313"/>
      <c r="J112" s="313"/>
      <c r="K112" s="313"/>
      <c r="L112" s="313"/>
      <c r="M112" s="313"/>
      <c r="N112" s="313"/>
      <c r="O112" s="313"/>
      <c r="P112" s="313"/>
      <c r="Q112" s="313"/>
      <c r="R112" s="313"/>
      <c r="S112" s="395">
        <f t="shared" si="28"/>
        <v>0</v>
      </c>
    </row>
    <row r="113" spans="1:19" ht="30">
      <c r="A113" s="347"/>
      <c r="B113" s="358"/>
      <c r="C113" s="358"/>
      <c r="D113" s="379" t="s">
        <v>332</v>
      </c>
      <c r="E113" s="313"/>
      <c r="F113" s="314"/>
      <c r="G113" s="313"/>
      <c r="H113" s="313"/>
      <c r="I113" s="313"/>
      <c r="J113" s="313"/>
      <c r="K113" s="313"/>
      <c r="L113" s="313"/>
      <c r="M113" s="313"/>
      <c r="N113" s="313"/>
      <c r="O113" s="313"/>
      <c r="P113" s="313"/>
      <c r="Q113" s="313"/>
      <c r="R113" s="313"/>
      <c r="S113" s="395">
        <f t="shared" si="28"/>
        <v>0</v>
      </c>
    </row>
    <row r="114" spans="1:19">
      <c r="A114" s="347"/>
      <c r="B114" s="358"/>
      <c r="C114" s="358"/>
      <c r="D114" s="361" t="s">
        <v>333</v>
      </c>
      <c r="E114" s="313"/>
      <c r="F114" s="314"/>
      <c r="G114" s="313"/>
      <c r="H114" s="313"/>
      <c r="I114" s="313"/>
      <c r="J114" s="313"/>
      <c r="K114" s="313"/>
      <c r="L114" s="313"/>
      <c r="M114" s="313"/>
      <c r="N114" s="313"/>
      <c r="O114" s="313"/>
      <c r="P114" s="313"/>
      <c r="Q114" s="313"/>
      <c r="R114" s="313"/>
      <c r="S114" s="395">
        <f t="shared" si="28"/>
        <v>0</v>
      </c>
    </row>
    <row r="115" spans="1:19">
      <c r="A115" s="347"/>
      <c r="B115" s="358"/>
      <c r="C115" s="358"/>
      <c r="D115" s="361" t="s">
        <v>334</v>
      </c>
      <c r="E115" s="313"/>
      <c r="F115" s="314"/>
      <c r="G115" s="313"/>
      <c r="H115" s="313"/>
      <c r="I115" s="313"/>
      <c r="J115" s="313"/>
      <c r="K115" s="313"/>
      <c r="L115" s="313"/>
      <c r="M115" s="313"/>
      <c r="N115" s="313"/>
      <c r="O115" s="313"/>
      <c r="P115" s="313"/>
      <c r="Q115" s="313"/>
      <c r="R115" s="313"/>
      <c r="S115" s="395">
        <f t="shared" si="28"/>
        <v>0</v>
      </c>
    </row>
    <row r="116" spans="1:19">
      <c r="A116" s="347"/>
      <c r="B116" s="358"/>
      <c r="C116" s="358"/>
      <c r="D116" s="9" t="s">
        <v>458</v>
      </c>
      <c r="E116" s="313"/>
      <c r="F116" s="314"/>
      <c r="G116" s="313"/>
      <c r="H116" s="313"/>
      <c r="I116" s="313"/>
      <c r="J116" s="313"/>
      <c r="K116" s="313"/>
      <c r="L116" s="313"/>
      <c r="M116" s="313"/>
      <c r="N116" s="313"/>
      <c r="O116" s="313"/>
      <c r="P116" s="313"/>
      <c r="Q116" s="313"/>
      <c r="R116" s="313"/>
      <c r="S116" s="395">
        <f t="shared" si="28"/>
        <v>0</v>
      </c>
    </row>
    <row r="117" spans="1:19">
      <c r="A117" s="347"/>
      <c r="B117" s="358"/>
      <c r="C117" s="358"/>
      <c r="D117" s="378" t="s">
        <v>335</v>
      </c>
      <c r="E117" s="399">
        <f>SUM(E87:E116)</f>
        <v>0</v>
      </c>
      <c r="F117" s="314"/>
      <c r="G117" s="399">
        <f>SUM(G87:G116)</f>
        <v>0</v>
      </c>
      <c r="H117" s="399">
        <f t="shared" ref="H117:S117" si="29">SUM(H87:H116)</f>
        <v>0</v>
      </c>
      <c r="I117" s="399">
        <f t="shared" si="29"/>
        <v>0</v>
      </c>
      <c r="J117" s="399">
        <f t="shared" si="29"/>
        <v>0</v>
      </c>
      <c r="K117" s="399">
        <f t="shared" si="29"/>
        <v>0</v>
      </c>
      <c r="L117" s="399">
        <f t="shared" si="29"/>
        <v>0</v>
      </c>
      <c r="M117" s="399">
        <f t="shared" si="29"/>
        <v>0</v>
      </c>
      <c r="N117" s="399">
        <f t="shared" si="29"/>
        <v>0</v>
      </c>
      <c r="O117" s="399">
        <f t="shared" si="29"/>
        <v>0</v>
      </c>
      <c r="P117" s="399">
        <f t="shared" si="29"/>
        <v>0</v>
      </c>
      <c r="Q117" s="399">
        <f t="shared" si="29"/>
        <v>0</v>
      </c>
      <c r="R117" s="399">
        <f t="shared" si="29"/>
        <v>0</v>
      </c>
      <c r="S117" s="399">
        <f t="shared" si="29"/>
        <v>0</v>
      </c>
    </row>
    <row r="118" spans="1:19">
      <c r="A118" s="347"/>
      <c r="B118" s="358"/>
      <c r="C118" s="358"/>
      <c r="D118" s="378"/>
      <c r="E118" s="356"/>
      <c r="F118" s="314"/>
      <c r="G118" s="356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07"/>
    </row>
    <row r="119" spans="1:19">
      <c r="A119" s="347"/>
      <c r="B119" s="358"/>
      <c r="C119" s="358"/>
      <c r="D119" s="380" t="s">
        <v>336</v>
      </c>
      <c r="E119" s="403">
        <f>E84+E117</f>
        <v>0</v>
      </c>
      <c r="F119" s="314"/>
      <c r="G119" s="403">
        <f>G84+G117</f>
        <v>0</v>
      </c>
      <c r="H119" s="403">
        <f t="shared" ref="H119:S119" si="30">H84+H117</f>
        <v>0</v>
      </c>
      <c r="I119" s="403">
        <f t="shared" si="30"/>
        <v>0</v>
      </c>
      <c r="J119" s="403">
        <f t="shared" si="30"/>
        <v>0</v>
      </c>
      <c r="K119" s="403">
        <f t="shared" si="30"/>
        <v>0</v>
      </c>
      <c r="L119" s="403">
        <f t="shared" si="30"/>
        <v>0</v>
      </c>
      <c r="M119" s="403">
        <f t="shared" si="30"/>
        <v>0</v>
      </c>
      <c r="N119" s="403">
        <f t="shared" si="30"/>
        <v>0</v>
      </c>
      <c r="O119" s="403">
        <f t="shared" si="30"/>
        <v>0</v>
      </c>
      <c r="P119" s="403">
        <f t="shared" si="30"/>
        <v>0</v>
      </c>
      <c r="Q119" s="403">
        <f t="shared" si="30"/>
        <v>0</v>
      </c>
      <c r="R119" s="403">
        <f t="shared" si="30"/>
        <v>0</v>
      </c>
      <c r="S119" s="403">
        <f t="shared" si="30"/>
        <v>0</v>
      </c>
    </row>
    <row r="120" spans="1:19">
      <c r="A120" s="347"/>
      <c r="B120" s="358"/>
      <c r="C120" s="358"/>
      <c r="D120" s="281"/>
      <c r="E120" s="356"/>
      <c r="F120" s="314"/>
      <c r="G120" s="313"/>
      <c r="H120" s="313"/>
      <c r="I120" s="313"/>
      <c r="J120" s="313"/>
      <c r="K120" s="313"/>
      <c r="L120" s="313"/>
      <c r="M120" s="313"/>
      <c r="N120" s="313"/>
      <c r="O120" s="313"/>
      <c r="P120" s="313"/>
      <c r="Q120" s="313"/>
      <c r="R120" s="313"/>
      <c r="S120" s="307"/>
    </row>
    <row r="121" spans="1:19">
      <c r="A121" s="347"/>
      <c r="B121" s="358"/>
      <c r="C121" s="358"/>
      <c r="D121" s="381" t="s">
        <v>337</v>
      </c>
      <c r="E121" s="313"/>
      <c r="F121" s="314"/>
      <c r="G121" s="313"/>
      <c r="H121" s="313"/>
      <c r="I121" s="313"/>
      <c r="J121" s="313"/>
      <c r="K121" s="313"/>
      <c r="L121" s="313"/>
      <c r="M121" s="313"/>
      <c r="N121" s="313"/>
      <c r="O121" s="313"/>
      <c r="P121" s="313"/>
      <c r="Q121" s="313"/>
      <c r="R121" s="313"/>
      <c r="S121" s="307"/>
    </row>
    <row r="122" spans="1:19">
      <c r="A122" s="347"/>
      <c r="B122" s="358"/>
      <c r="C122" s="358"/>
      <c r="D122" s="360" t="s">
        <v>338</v>
      </c>
      <c r="E122" s="313"/>
      <c r="F122" s="314"/>
      <c r="G122" s="313"/>
      <c r="H122" s="313"/>
      <c r="I122" s="313"/>
      <c r="J122" s="313"/>
      <c r="K122" s="313"/>
      <c r="L122" s="313"/>
      <c r="M122" s="313"/>
      <c r="N122" s="313"/>
      <c r="O122" s="313"/>
      <c r="P122" s="313"/>
      <c r="Q122" s="313"/>
      <c r="R122" s="313"/>
      <c r="S122" s="395">
        <f t="shared" ref="S122:S127" si="31">SUM(G122:R122)</f>
        <v>0</v>
      </c>
    </row>
    <row r="123" spans="1:19" ht="30">
      <c r="A123" s="347"/>
      <c r="B123" s="358"/>
      <c r="C123" s="358"/>
      <c r="D123" s="360" t="s">
        <v>339</v>
      </c>
      <c r="E123" s="313"/>
      <c r="F123" s="314"/>
      <c r="G123" s="313"/>
      <c r="H123" s="313"/>
      <c r="I123" s="313"/>
      <c r="J123" s="313"/>
      <c r="K123" s="313"/>
      <c r="L123" s="313"/>
      <c r="M123" s="313"/>
      <c r="N123" s="313"/>
      <c r="O123" s="313"/>
      <c r="P123" s="313"/>
      <c r="Q123" s="313"/>
      <c r="R123" s="313"/>
      <c r="S123" s="395">
        <f t="shared" si="31"/>
        <v>0</v>
      </c>
    </row>
    <row r="124" spans="1:19" ht="30">
      <c r="A124" s="347"/>
      <c r="B124" s="358"/>
      <c r="C124" s="358"/>
      <c r="D124" s="360" t="s">
        <v>340</v>
      </c>
      <c r="E124" s="313"/>
      <c r="F124" s="314"/>
      <c r="G124" s="313"/>
      <c r="H124" s="313"/>
      <c r="I124" s="313"/>
      <c r="J124" s="313"/>
      <c r="K124" s="313"/>
      <c r="L124" s="313"/>
      <c r="M124" s="313"/>
      <c r="N124" s="313"/>
      <c r="O124" s="313"/>
      <c r="P124" s="313"/>
      <c r="Q124" s="313"/>
      <c r="R124" s="313"/>
      <c r="S124" s="395">
        <f t="shared" si="31"/>
        <v>0</v>
      </c>
    </row>
    <row r="125" spans="1:19">
      <c r="A125" s="347"/>
      <c r="B125" s="358"/>
      <c r="C125" s="358"/>
      <c r="D125" s="360" t="s">
        <v>341</v>
      </c>
      <c r="E125" s="313"/>
      <c r="F125" s="314"/>
      <c r="G125" s="313"/>
      <c r="H125" s="313"/>
      <c r="I125" s="313"/>
      <c r="J125" s="313"/>
      <c r="K125" s="313"/>
      <c r="L125" s="313"/>
      <c r="M125" s="313"/>
      <c r="N125" s="313"/>
      <c r="O125" s="313"/>
      <c r="P125" s="313"/>
      <c r="Q125" s="313"/>
      <c r="R125" s="313"/>
      <c r="S125" s="395">
        <f t="shared" si="31"/>
        <v>0</v>
      </c>
    </row>
    <row r="126" spans="1:19">
      <c r="A126" s="347"/>
      <c r="B126" s="358"/>
      <c r="C126" s="358"/>
      <c r="D126" s="360" t="s">
        <v>342</v>
      </c>
      <c r="E126" s="313"/>
      <c r="F126" s="314"/>
      <c r="G126" s="313"/>
      <c r="H126" s="313"/>
      <c r="I126" s="313"/>
      <c r="J126" s="313"/>
      <c r="K126" s="313"/>
      <c r="L126" s="313"/>
      <c r="M126" s="313"/>
      <c r="N126" s="313"/>
      <c r="O126" s="313"/>
      <c r="P126" s="313"/>
      <c r="Q126" s="313"/>
      <c r="R126" s="313"/>
      <c r="S126" s="395">
        <f t="shared" si="31"/>
        <v>0</v>
      </c>
    </row>
    <row r="127" spans="1:19">
      <c r="A127" s="347"/>
      <c r="B127" s="358"/>
      <c r="C127" s="358"/>
      <c r="D127" s="360" t="s">
        <v>343</v>
      </c>
      <c r="E127" s="313"/>
      <c r="F127" s="314"/>
      <c r="G127" s="313"/>
      <c r="H127" s="313"/>
      <c r="I127" s="313"/>
      <c r="J127" s="313"/>
      <c r="K127" s="313"/>
      <c r="L127" s="313"/>
      <c r="M127" s="313"/>
      <c r="N127" s="313"/>
      <c r="O127" s="313"/>
      <c r="P127" s="313"/>
      <c r="Q127" s="313"/>
      <c r="R127" s="313"/>
      <c r="S127" s="395">
        <f t="shared" si="31"/>
        <v>0</v>
      </c>
    </row>
    <row r="128" spans="1:19">
      <c r="A128" s="347"/>
      <c r="B128" s="358"/>
      <c r="C128" s="358"/>
      <c r="D128" s="380" t="s">
        <v>344</v>
      </c>
      <c r="E128" s="399">
        <f>SUM(E122:E127)</f>
        <v>0</v>
      </c>
      <c r="F128" s="314"/>
      <c r="G128" s="399">
        <f>SUM(G122:G127)</f>
        <v>0</v>
      </c>
      <c r="H128" s="399">
        <f>SUM(H122:H127)</f>
        <v>0</v>
      </c>
      <c r="I128" s="399">
        <f t="shared" ref="I128:S128" si="32">SUM(I122:I127)</f>
        <v>0</v>
      </c>
      <c r="J128" s="399">
        <f t="shared" si="32"/>
        <v>0</v>
      </c>
      <c r="K128" s="399">
        <f t="shared" si="32"/>
        <v>0</v>
      </c>
      <c r="L128" s="399">
        <f t="shared" si="32"/>
        <v>0</v>
      </c>
      <c r="M128" s="399">
        <f t="shared" si="32"/>
        <v>0</v>
      </c>
      <c r="N128" s="399">
        <f t="shared" si="32"/>
        <v>0</v>
      </c>
      <c r="O128" s="399">
        <f t="shared" si="32"/>
        <v>0</v>
      </c>
      <c r="P128" s="399">
        <f t="shared" si="32"/>
        <v>0</v>
      </c>
      <c r="Q128" s="399">
        <f t="shared" si="32"/>
        <v>0</v>
      </c>
      <c r="R128" s="399">
        <f t="shared" si="32"/>
        <v>0</v>
      </c>
      <c r="S128" s="399">
        <f t="shared" si="32"/>
        <v>0</v>
      </c>
    </row>
    <row r="129" spans="1:19">
      <c r="A129" s="347"/>
      <c r="B129" s="358"/>
      <c r="C129" s="358"/>
      <c r="D129" s="281"/>
      <c r="E129" s="356"/>
      <c r="F129" s="314"/>
      <c r="G129" s="313"/>
      <c r="H129" s="313"/>
      <c r="I129" s="313"/>
      <c r="J129" s="313"/>
      <c r="K129" s="313"/>
      <c r="L129" s="313"/>
      <c r="M129" s="313"/>
      <c r="N129" s="313"/>
      <c r="O129" s="313"/>
      <c r="P129" s="313"/>
      <c r="Q129" s="313"/>
      <c r="R129" s="313"/>
      <c r="S129" s="307"/>
    </row>
    <row r="130" spans="1:19">
      <c r="A130" s="347"/>
      <c r="B130" s="358"/>
      <c r="C130" s="358"/>
      <c r="D130" s="382" t="s">
        <v>345</v>
      </c>
      <c r="E130" s="313"/>
      <c r="F130" s="314"/>
      <c r="G130" s="313"/>
      <c r="H130" s="313"/>
      <c r="I130" s="313"/>
      <c r="J130" s="313"/>
      <c r="K130" s="313"/>
      <c r="L130" s="313"/>
      <c r="M130" s="313"/>
      <c r="N130" s="313"/>
      <c r="O130" s="313"/>
      <c r="P130" s="313"/>
      <c r="Q130" s="313"/>
      <c r="R130" s="313"/>
      <c r="S130" s="307"/>
    </row>
    <row r="131" spans="1:19">
      <c r="A131" s="347"/>
      <c r="B131" s="358"/>
      <c r="C131" s="358"/>
      <c r="D131" s="361"/>
      <c r="E131" s="313"/>
      <c r="F131" s="314"/>
      <c r="G131" s="313"/>
      <c r="H131" s="313"/>
      <c r="I131" s="313"/>
      <c r="J131" s="313"/>
      <c r="K131" s="313"/>
      <c r="L131" s="313"/>
      <c r="M131" s="313"/>
      <c r="N131" s="313"/>
      <c r="O131" s="313"/>
      <c r="P131" s="313"/>
      <c r="Q131" s="313"/>
      <c r="R131" s="313"/>
      <c r="S131" s="307"/>
    </row>
    <row r="132" spans="1:19" ht="30">
      <c r="A132" s="347"/>
      <c r="B132" s="358"/>
      <c r="C132" s="358"/>
      <c r="D132" s="383" t="s">
        <v>346</v>
      </c>
      <c r="E132" s="313"/>
      <c r="F132" s="314"/>
      <c r="G132" s="313"/>
      <c r="H132" s="313"/>
      <c r="I132" s="313"/>
      <c r="J132" s="313"/>
      <c r="K132" s="313"/>
      <c r="L132" s="313"/>
      <c r="M132" s="313"/>
      <c r="N132" s="313"/>
      <c r="O132" s="313"/>
      <c r="P132" s="313"/>
      <c r="Q132" s="313"/>
      <c r="R132" s="313"/>
      <c r="S132" s="307"/>
    </row>
    <row r="133" spans="1:19">
      <c r="A133" s="347"/>
      <c r="B133" s="358"/>
      <c r="C133" s="358"/>
      <c r="D133" s="360" t="s">
        <v>347</v>
      </c>
      <c r="E133" s="313"/>
      <c r="F133" s="314"/>
      <c r="G133" s="313"/>
      <c r="H133" s="313"/>
      <c r="I133" s="313"/>
      <c r="J133" s="313"/>
      <c r="K133" s="313"/>
      <c r="L133" s="313"/>
      <c r="M133" s="313"/>
      <c r="N133" s="313"/>
      <c r="O133" s="313"/>
      <c r="P133" s="313"/>
      <c r="Q133" s="313"/>
      <c r="R133" s="313"/>
      <c r="S133" s="395">
        <f t="shared" ref="S133:S138" si="33">SUM(G133:R133)</f>
        <v>0</v>
      </c>
    </row>
    <row r="134" spans="1:19">
      <c r="A134" s="347"/>
      <c r="B134" s="358"/>
      <c r="C134" s="358"/>
      <c r="D134" s="360" t="s">
        <v>348</v>
      </c>
      <c r="E134" s="313"/>
      <c r="F134" s="314"/>
      <c r="G134" s="313"/>
      <c r="H134" s="313"/>
      <c r="I134" s="313"/>
      <c r="J134" s="313"/>
      <c r="K134" s="313"/>
      <c r="L134" s="313"/>
      <c r="M134" s="313"/>
      <c r="N134" s="313"/>
      <c r="O134" s="313"/>
      <c r="P134" s="313"/>
      <c r="Q134" s="313"/>
      <c r="R134" s="313"/>
      <c r="S134" s="395">
        <f t="shared" si="33"/>
        <v>0</v>
      </c>
    </row>
    <row r="135" spans="1:19">
      <c r="A135" s="347"/>
      <c r="B135" s="358"/>
      <c r="C135" s="358"/>
      <c r="D135" s="360" t="s">
        <v>349</v>
      </c>
      <c r="E135" s="313"/>
      <c r="F135" s="314"/>
      <c r="G135" s="313"/>
      <c r="H135" s="313"/>
      <c r="I135" s="313"/>
      <c r="J135" s="313"/>
      <c r="K135" s="313"/>
      <c r="L135" s="313"/>
      <c r="M135" s="313"/>
      <c r="N135" s="313"/>
      <c r="O135" s="313"/>
      <c r="P135" s="313"/>
      <c r="Q135" s="313"/>
      <c r="R135" s="313"/>
      <c r="S135" s="395">
        <f t="shared" si="33"/>
        <v>0</v>
      </c>
    </row>
    <row r="136" spans="1:19" ht="30">
      <c r="A136" s="347"/>
      <c r="B136" s="358"/>
      <c r="C136" s="358"/>
      <c r="D136" s="360" t="s">
        <v>350</v>
      </c>
      <c r="E136" s="313"/>
      <c r="F136" s="314"/>
      <c r="G136" s="313"/>
      <c r="H136" s="313"/>
      <c r="I136" s="313"/>
      <c r="J136" s="313"/>
      <c r="K136" s="313"/>
      <c r="L136" s="313"/>
      <c r="M136" s="313"/>
      <c r="N136" s="313"/>
      <c r="O136" s="313"/>
      <c r="P136" s="313"/>
      <c r="Q136" s="313"/>
      <c r="R136" s="313"/>
      <c r="S136" s="395">
        <f t="shared" si="33"/>
        <v>0</v>
      </c>
    </row>
    <row r="137" spans="1:19">
      <c r="A137" s="347"/>
      <c r="B137" s="358"/>
      <c r="C137" s="358"/>
      <c r="D137" s="360" t="s">
        <v>351</v>
      </c>
      <c r="E137" s="313"/>
      <c r="F137" s="314"/>
      <c r="G137" s="313"/>
      <c r="H137" s="313"/>
      <c r="I137" s="313"/>
      <c r="J137" s="313"/>
      <c r="K137" s="313"/>
      <c r="L137" s="313"/>
      <c r="M137" s="313"/>
      <c r="N137" s="313"/>
      <c r="O137" s="313"/>
      <c r="P137" s="313"/>
      <c r="Q137" s="313"/>
      <c r="R137" s="313"/>
      <c r="S137" s="395">
        <f t="shared" si="33"/>
        <v>0</v>
      </c>
    </row>
    <row r="138" spans="1:19">
      <c r="A138" s="347"/>
      <c r="B138" s="358"/>
      <c r="C138" s="358"/>
      <c r="D138" s="360" t="s">
        <v>352</v>
      </c>
      <c r="E138" s="313"/>
      <c r="F138" s="314"/>
      <c r="G138" s="313"/>
      <c r="H138" s="313"/>
      <c r="I138" s="313"/>
      <c r="J138" s="313"/>
      <c r="K138" s="313"/>
      <c r="L138" s="313"/>
      <c r="M138" s="313"/>
      <c r="N138" s="313"/>
      <c r="O138" s="313"/>
      <c r="P138" s="313"/>
      <c r="Q138" s="313"/>
      <c r="R138" s="313"/>
      <c r="S138" s="395">
        <f t="shared" si="33"/>
        <v>0</v>
      </c>
    </row>
    <row r="139" spans="1:19">
      <c r="A139" s="347"/>
      <c r="B139" s="358"/>
      <c r="C139" s="358"/>
      <c r="D139" s="384" t="s">
        <v>353</v>
      </c>
      <c r="E139" s="399">
        <f>SUM(E133:E138)</f>
        <v>0</v>
      </c>
      <c r="F139" s="314"/>
      <c r="G139" s="399">
        <f>SUM(G133:G138)</f>
        <v>0</v>
      </c>
      <c r="H139" s="399">
        <f t="shared" ref="H139:R139" si="34">SUM(H133:H138)</f>
        <v>0</v>
      </c>
      <c r="I139" s="399">
        <f t="shared" si="34"/>
        <v>0</v>
      </c>
      <c r="J139" s="399">
        <f t="shared" si="34"/>
        <v>0</v>
      </c>
      <c r="K139" s="399">
        <f t="shared" si="34"/>
        <v>0</v>
      </c>
      <c r="L139" s="399">
        <f t="shared" si="34"/>
        <v>0</v>
      </c>
      <c r="M139" s="399">
        <f t="shared" si="34"/>
        <v>0</v>
      </c>
      <c r="N139" s="399">
        <f t="shared" si="34"/>
        <v>0</v>
      </c>
      <c r="O139" s="399">
        <f t="shared" si="34"/>
        <v>0</v>
      </c>
      <c r="P139" s="399">
        <f t="shared" si="34"/>
        <v>0</v>
      </c>
      <c r="Q139" s="399">
        <f t="shared" si="34"/>
        <v>0</v>
      </c>
      <c r="R139" s="399">
        <f t="shared" si="34"/>
        <v>0</v>
      </c>
      <c r="S139" s="399">
        <f>SUM(S133:S138)</f>
        <v>0</v>
      </c>
    </row>
    <row r="140" spans="1:19">
      <c r="A140" s="347"/>
      <c r="B140" s="358"/>
      <c r="C140" s="358"/>
      <c r="D140" s="360"/>
      <c r="E140" s="356"/>
      <c r="F140" s="314"/>
      <c r="G140" s="356"/>
      <c r="H140" s="313"/>
      <c r="I140" s="313"/>
      <c r="J140" s="313"/>
      <c r="K140" s="313"/>
      <c r="L140" s="313"/>
      <c r="M140" s="313"/>
      <c r="N140" s="313"/>
      <c r="O140" s="313"/>
      <c r="P140" s="313"/>
      <c r="Q140" s="313"/>
      <c r="R140" s="313"/>
      <c r="S140" s="307"/>
    </row>
    <row r="141" spans="1:19">
      <c r="A141" s="347"/>
      <c r="B141" s="358"/>
      <c r="C141" s="358"/>
      <c r="D141" s="383" t="s">
        <v>354</v>
      </c>
      <c r="E141" s="313"/>
      <c r="F141" s="314"/>
      <c r="G141" s="313"/>
      <c r="H141" s="313"/>
      <c r="I141" s="313"/>
      <c r="J141" s="313"/>
      <c r="K141" s="313"/>
      <c r="L141" s="313"/>
      <c r="M141" s="313"/>
      <c r="N141" s="313"/>
      <c r="O141" s="313"/>
      <c r="P141" s="313"/>
      <c r="Q141" s="313"/>
      <c r="R141" s="313"/>
      <c r="S141" s="307"/>
    </row>
    <row r="142" spans="1:19">
      <c r="A142" s="347"/>
      <c r="B142" s="358"/>
      <c r="C142" s="358"/>
      <c r="D142" s="360" t="s">
        <v>355</v>
      </c>
      <c r="E142" s="313"/>
      <c r="F142" s="314"/>
      <c r="G142" s="313"/>
      <c r="H142" s="313"/>
      <c r="I142" s="313"/>
      <c r="J142" s="313"/>
      <c r="K142" s="313"/>
      <c r="L142" s="313"/>
      <c r="M142" s="313"/>
      <c r="N142" s="313"/>
      <c r="O142" s="313"/>
      <c r="P142" s="313"/>
      <c r="Q142" s="313"/>
      <c r="R142" s="313"/>
      <c r="S142" s="395">
        <f t="shared" ref="S142:S144" si="35">SUM(G142:R142)</f>
        <v>0</v>
      </c>
    </row>
    <row r="143" spans="1:19">
      <c r="A143" s="347"/>
      <c r="B143" s="358"/>
      <c r="C143" s="358"/>
      <c r="D143" s="360" t="s">
        <v>356</v>
      </c>
      <c r="E143" s="313"/>
      <c r="F143" s="314"/>
      <c r="G143" s="313"/>
      <c r="H143" s="313"/>
      <c r="I143" s="313"/>
      <c r="J143" s="313"/>
      <c r="K143" s="313"/>
      <c r="L143" s="313"/>
      <c r="M143" s="313"/>
      <c r="N143" s="313"/>
      <c r="O143" s="313"/>
      <c r="P143" s="313"/>
      <c r="Q143" s="313"/>
      <c r="R143" s="313"/>
      <c r="S143" s="395">
        <f t="shared" si="35"/>
        <v>0</v>
      </c>
    </row>
    <row r="144" spans="1:19">
      <c r="A144" s="347"/>
      <c r="B144" s="358"/>
      <c r="C144" s="358"/>
      <c r="D144" s="360" t="s">
        <v>357</v>
      </c>
      <c r="E144" s="313"/>
      <c r="F144" s="314"/>
      <c r="G144" s="313"/>
      <c r="H144" s="313"/>
      <c r="I144" s="313"/>
      <c r="J144" s="313"/>
      <c r="K144" s="313"/>
      <c r="L144" s="313"/>
      <c r="M144" s="313"/>
      <c r="N144" s="313"/>
      <c r="O144" s="313"/>
      <c r="P144" s="313"/>
      <c r="Q144" s="313"/>
      <c r="R144" s="313"/>
      <c r="S144" s="395">
        <f t="shared" si="35"/>
        <v>0</v>
      </c>
    </row>
    <row r="145" spans="1:19">
      <c r="A145" s="347"/>
      <c r="B145" s="358"/>
      <c r="C145" s="358"/>
      <c r="D145" s="384" t="s">
        <v>353</v>
      </c>
      <c r="E145" s="399">
        <f>SUM(E142:E144)</f>
        <v>0</v>
      </c>
      <c r="F145" s="314"/>
      <c r="G145" s="399">
        <f t="shared" ref="G145:H145" si="36">SUM(G142:G144)</f>
        <v>0</v>
      </c>
      <c r="H145" s="399">
        <f t="shared" si="36"/>
        <v>0</v>
      </c>
      <c r="I145" s="399">
        <f>SUM(I142:I144)</f>
        <v>0</v>
      </c>
      <c r="J145" s="399">
        <f t="shared" ref="J145:S145" si="37">SUM(J142:J144)</f>
        <v>0</v>
      </c>
      <c r="K145" s="399">
        <f t="shared" si="37"/>
        <v>0</v>
      </c>
      <c r="L145" s="399">
        <f t="shared" si="37"/>
        <v>0</v>
      </c>
      <c r="M145" s="399">
        <f t="shared" si="37"/>
        <v>0</v>
      </c>
      <c r="N145" s="399">
        <f t="shared" si="37"/>
        <v>0</v>
      </c>
      <c r="O145" s="399">
        <f t="shared" si="37"/>
        <v>0</v>
      </c>
      <c r="P145" s="399">
        <f t="shared" si="37"/>
        <v>0</v>
      </c>
      <c r="Q145" s="399">
        <f t="shared" si="37"/>
        <v>0</v>
      </c>
      <c r="R145" s="399">
        <f t="shared" si="37"/>
        <v>0</v>
      </c>
      <c r="S145" s="399">
        <f t="shared" si="37"/>
        <v>0</v>
      </c>
    </row>
    <row r="146" spans="1:19">
      <c r="A146" s="347"/>
      <c r="B146" s="358"/>
      <c r="C146" s="358"/>
      <c r="D146" s="380"/>
      <c r="E146" s="356"/>
      <c r="F146" s="314"/>
      <c r="G146" s="313"/>
      <c r="H146" s="313"/>
      <c r="I146" s="356"/>
      <c r="J146" s="313"/>
      <c r="K146" s="313"/>
      <c r="L146" s="313"/>
      <c r="M146" s="313"/>
      <c r="N146" s="313"/>
      <c r="O146" s="313"/>
      <c r="P146" s="313"/>
      <c r="Q146" s="313"/>
      <c r="R146" s="313"/>
      <c r="S146" s="307"/>
    </row>
    <row r="147" spans="1:19" ht="15.75" thickBot="1">
      <c r="A147" s="347"/>
      <c r="B147" s="358"/>
      <c r="C147" s="358"/>
      <c r="D147" s="385" t="s">
        <v>358</v>
      </c>
      <c r="E147" s="400">
        <f>E139+E145</f>
        <v>0</v>
      </c>
      <c r="F147" s="314"/>
      <c r="G147" s="400">
        <f>G139+G145</f>
        <v>0</v>
      </c>
      <c r="H147" s="400">
        <f t="shared" ref="H147:S147" si="38">H139+H145</f>
        <v>0</v>
      </c>
      <c r="I147" s="400">
        <f t="shared" si="38"/>
        <v>0</v>
      </c>
      <c r="J147" s="400">
        <f t="shared" si="38"/>
        <v>0</v>
      </c>
      <c r="K147" s="400">
        <f t="shared" si="38"/>
        <v>0</v>
      </c>
      <c r="L147" s="400">
        <f t="shared" si="38"/>
        <v>0</v>
      </c>
      <c r="M147" s="400">
        <f t="shared" si="38"/>
        <v>0</v>
      </c>
      <c r="N147" s="400">
        <f t="shared" si="38"/>
        <v>0</v>
      </c>
      <c r="O147" s="400">
        <f t="shared" si="38"/>
        <v>0</v>
      </c>
      <c r="P147" s="400">
        <f t="shared" si="38"/>
        <v>0</v>
      </c>
      <c r="Q147" s="400">
        <f t="shared" si="38"/>
        <v>0</v>
      </c>
      <c r="R147" s="400">
        <f t="shared" si="38"/>
        <v>0</v>
      </c>
      <c r="S147" s="400">
        <f t="shared" si="38"/>
        <v>0</v>
      </c>
    </row>
    <row r="148" spans="1:19">
      <c r="A148" s="347"/>
      <c r="B148" s="358"/>
      <c r="C148" s="358"/>
      <c r="D148" s="281"/>
      <c r="E148" s="356"/>
      <c r="F148" s="314"/>
      <c r="G148" s="356"/>
      <c r="H148" s="313"/>
      <c r="I148" s="313"/>
      <c r="J148" s="313"/>
      <c r="K148" s="313"/>
      <c r="L148" s="313"/>
      <c r="M148" s="313"/>
      <c r="N148" s="313"/>
      <c r="O148" s="313"/>
      <c r="P148" s="313"/>
      <c r="Q148" s="313"/>
      <c r="R148" s="313"/>
      <c r="S148" s="307"/>
    </row>
    <row r="149" spans="1:19">
      <c r="A149" s="347"/>
      <c r="B149" s="358"/>
      <c r="C149" s="358"/>
      <c r="D149" s="378" t="s">
        <v>359</v>
      </c>
      <c r="E149" s="313"/>
      <c r="F149" s="314"/>
      <c r="G149" s="313"/>
      <c r="H149" s="313"/>
      <c r="I149" s="313"/>
      <c r="J149" s="313"/>
      <c r="K149" s="313"/>
      <c r="L149" s="313"/>
      <c r="M149" s="313"/>
      <c r="N149" s="313"/>
      <c r="O149" s="313"/>
      <c r="P149" s="313"/>
      <c r="Q149" s="313"/>
      <c r="R149" s="313"/>
      <c r="S149" s="307"/>
    </row>
    <row r="150" spans="1:19">
      <c r="A150" s="347"/>
      <c r="B150" s="358"/>
      <c r="C150" s="358"/>
      <c r="D150" s="361" t="s">
        <v>360</v>
      </c>
      <c r="E150" s="313"/>
      <c r="F150" s="314"/>
      <c r="G150" s="313"/>
      <c r="H150" s="313"/>
      <c r="I150" s="313"/>
      <c r="J150" s="313"/>
      <c r="K150" s="313"/>
      <c r="L150" s="313"/>
      <c r="M150" s="313"/>
      <c r="N150" s="313"/>
      <c r="O150" s="313"/>
      <c r="P150" s="313"/>
      <c r="Q150" s="313"/>
      <c r="R150" s="313"/>
      <c r="S150" s="395">
        <f t="shared" ref="S150:S171" si="39">SUM(G150:R150)</f>
        <v>0</v>
      </c>
    </row>
    <row r="151" spans="1:19">
      <c r="A151" s="347"/>
      <c r="B151" s="358"/>
      <c r="C151" s="358"/>
      <c r="D151" s="361" t="s">
        <v>361</v>
      </c>
      <c r="E151" s="313"/>
      <c r="F151" s="314"/>
      <c r="G151" s="313"/>
      <c r="H151" s="313"/>
      <c r="I151" s="313"/>
      <c r="J151" s="313"/>
      <c r="K151" s="313"/>
      <c r="L151" s="313"/>
      <c r="M151" s="313"/>
      <c r="N151" s="313"/>
      <c r="O151" s="313"/>
      <c r="P151" s="313"/>
      <c r="Q151" s="313"/>
      <c r="R151" s="313"/>
      <c r="S151" s="395">
        <f t="shared" si="39"/>
        <v>0</v>
      </c>
    </row>
    <row r="152" spans="1:19">
      <c r="A152" s="347"/>
      <c r="B152" s="358"/>
      <c r="C152" s="358"/>
      <c r="D152" s="386" t="s">
        <v>362</v>
      </c>
      <c r="E152" s="313"/>
      <c r="F152" s="314"/>
      <c r="G152" s="313"/>
      <c r="H152" s="313"/>
      <c r="I152" s="313"/>
      <c r="J152" s="313"/>
      <c r="K152" s="313"/>
      <c r="L152" s="313"/>
      <c r="M152" s="313"/>
      <c r="N152" s="313"/>
      <c r="O152" s="313"/>
      <c r="P152" s="313"/>
      <c r="Q152" s="313"/>
      <c r="R152" s="313"/>
      <c r="S152" s="395">
        <f t="shared" si="39"/>
        <v>0</v>
      </c>
    </row>
    <row r="153" spans="1:19">
      <c r="A153" s="347"/>
      <c r="B153" s="358"/>
      <c r="C153" s="358"/>
      <c r="D153" s="361" t="s">
        <v>363</v>
      </c>
      <c r="E153" s="313"/>
      <c r="F153" s="314"/>
      <c r="G153" s="313"/>
      <c r="H153" s="313"/>
      <c r="I153" s="313"/>
      <c r="J153" s="313"/>
      <c r="K153" s="313"/>
      <c r="L153" s="313"/>
      <c r="M153" s="313"/>
      <c r="N153" s="313"/>
      <c r="O153" s="313"/>
      <c r="P153" s="313"/>
      <c r="Q153" s="313"/>
      <c r="R153" s="313"/>
      <c r="S153" s="395">
        <f t="shared" si="39"/>
        <v>0</v>
      </c>
    </row>
    <row r="154" spans="1:19">
      <c r="A154" s="347"/>
      <c r="B154" s="358"/>
      <c r="C154" s="358"/>
      <c r="D154" s="361" t="s">
        <v>364</v>
      </c>
      <c r="E154" s="313"/>
      <c r="F154" s="314"/>
      <c r="G154" s="313"/>
      <c r="H154" s="313"/>
      <c r="I154" s="313"/>
      <c r="J154" s="313"/>
      <c r="K154" s="313"/>
      <c r="L154" s="313"/>
      <c r="M154" s="313"/>
      <c r="N154" s="313"/>
      <c r="O154" s="313"/>
      <c r="P154" s="313"/>
      <c r="Q154" s="313"/>
      <c r="R154" s="313"/>
      <c r="S154" s="395">
        <f t="shared" si="39"/>
        <v>0</v>
      </c>
    </row>
    <row r="155" spans="1:19">
      <c r="A155" s="347"/>
      <c r="B155" s="358"/>
      <c r="C155" s="358"/>
      <c r="D155" s="361" t="s">
        <v>365</v>
      </c>
      <c r="E155" s="313"/>
      <c r="F155" s="314"/>
      <c r="G155" s="313"/>
      <c r="H155" s="313"/>
      <c r="I155" s="313"/>
      <c r="J155" s="313"/>
      <c r="K155" s="313"/>
      <c r="L155" s="313"/>
      <c r="M155" s="313"/>
      <c r="N155" s="313"/>
      <c r="O155" s="313"/>
      <c r="P155" s="313"/>
      <c r="Q155" s="313"/>
      <c r="R155" s="313"/>
      <c r="S155" s="395">
        <f t="shared" si="39"/>
        <v>0</v>
      </c>
    </row>
    <row r="156" spans="1:19">
      <c r="A156" s="347"/>
      <c r="B156" s="358"/>
      <c r="C156" s="358"/>
      <c r="D156" s="361" t="s">
        <v>366</v>
      </c>
      <c r="E156" s="313"/>
      <c r="F156" s="314"/>
      <c r="G156" s="313"/>
      <c r="H156" s="313"/>
      <c r="I156" s="313"/>
      <c r="J156" s="313"/>
      <c r="K156" s="313"/>
      <c r="L156" s="313"/>
      <c r="M156" s="313"/>
      <c r="N156" s="313"/>
      <c r="O156" s="313"/>
      <c r="P156" s="313"/>
      <c r="Q156" s="313"/>
      <c r="R156" s="313"/>
      <c r="S156" s="395">
        <f t="shared" si="39"/>
        <v>0</v>
      </c>
    </row>
    <row r="157" spans="1:19">
      <c r="A157" s="347"/>
      <c r="B157" s="358"/>
      <c r="C157" s="358"/>
      <c r="D157" s="361" t="s">
        <v>367</v>
      </c>
      <c r="E157" s="313"/>
      <c r="F157" s="314"/>
      <c r="G157" s="313"/>
      <c r="H157" s="313"/>
      <c r="I157" s="313"/>
      <c r="J157" s="313"/>
      <c r="K157" s="313"/>
      <c r="L157" s="313"/>
      <c r="M157" s="313"/>
      <c r="N157" s="313"/>
      <c r="O157" s="313"/>
      <c r="P157" s="313"/>
      <c r="Q157" s="313"/>
      <c r="R157" s="313"/>
      <c r="S157" s="395">
        <f t="shared" si="39"/>
        <v>0</v>
      </c>
    </row>
    <row r="158" spans="1:19">
      <c r="A158" s="347"/>
      <c r="B158" s="358"/>
      <c r="C158" s="358"/>
      <c r="D158" s="361" t="s">
        <v>368</v>
      </c>
      <c r="E158" s="313"/>
      <c r="F158" s="314"/>
      <c r="G158" s="313"/>
      <c r="H158" s="313"/>
      <c r="I158" s="313"/>
      <c r="J158" s="313"/>
      <c r="K158" s="313"/>
      <c r="L158" s="313"/>
      <c r="M158" s="313"/>
      <c r="N158" s="313"/>
      <c r="O158" s="313"/>
      <c r="P158" s="313"/>
      <c r="Q158" s="313"/>
      <c r="R158" s="313"/>
      <c r="S158" s="395">
        <f t="shared" si="39"/>
        <v>0</v>
      </c>
    </row>
    <row r="159" spans="1:19" ht="30">
      <c r="A159" s="347"/>
      <c r="B159" s="358"/>
      <c r="C159" s="358"/>
      <c r="D159" s="379" t="s">
        <v>369</v>
      </c>
      <c r="E159" s="313"/>
      <c r="F159" s="314"/>
      <c r="G159" s="313"/>
      <c r="H159" s="313"/>
      <c r="I159" s="313"/>
      <c r="J159" s="313"/>
      <c r="K159" s="313"/>
      <c r="L159" s="313"/>
      <c r="M159" s="313"/>
      <c r="N159" s="313"/>
      <c r="O159" s="313"/>
      <c r="P159" s="313"/>
      <c r="Q159" s="313"/>
      <c r="R159" s="313"/>
      <c r="S159" s="395">
        <f t="shared" si="39"/>
        <v>0</v>
      </c>
    </row>
    <row r="160" spans="1:19">
      <c r="A160" s="347"/>
      <c r="B160" s="358"/>
      <c r="C160" s="358"/>
      <c r="D160" s="361" t="s">
        <v>370</v>
      </c>
      <c r="E160" s="313"/>
      <c r="F160" s="314"/>
      <c r="G160" s="313"/>
      <c r="H160" s="313"/>
      <c r="I160" s="313"/>
      <c r="J160" s="313"/>
      <c r="K160" s="313"/>
      <c r="L160" s="313"/>
      <c r="M160" s="313"/>
      <c r="N160" s="313"/>
      <c r="O160" s="313"/>
      <c r="P160" s="313"/>
      <c r="Q160" s="313"/>
      <c r="R160" s="313"/>
      <c r="S160" s="395">
        <f t="shared" si="39"/>
        <v>0</v>
      </c>
    </row>
    <row r="161" spans="1:19">
      <c r="A161" s="347"/>
      <c r="B161" s="358"/>
      <c r="C161" s="358"/>
      <c r="D161" s="361" t="s">
        <v>371</v>
      </c>
      <c r="E161" s="313"/>
      <c r="F161" s="314"/>
      <c r="G161" s="313"/>
      <c r="H161" s="313"/>
      <c r="I161" s="313"/>
      <c r="J161" s="313"/>
      <c r="K161" s="313"/>
      <c r="L161" s="313"/>
      <c r="M161" s="313"/>
      <c r="N161" s="313"/>
      <c r="O161" s="313"/>
      <c r="P161" s="313"/>
      <c r="Q161" s="313"/>
      <c r="R161" s="313"/>
      <c r="S161" s="395">
        <f t="shared" si="39"/>
        <v>0</v>
      </c>
    </row>
    <row r="162" spans="1:19">
      <c r="A162" s="347"/>
      <c r="B162" s="358"/>
      <c r="C162" s="358"/>
      <c r="D162" s="361" t="s">
        <v>372</v>
      </c>
      <c r="E162" s="313"/>
      <c r="F162" s="314"/>
      <c r="G162" s="313"/>
      <c r="H162" s="313"/>
      <c r="I162" s="313"/>
      <c r="J162" s="313"/>
      <c r="K162" s="313"/>
      <c r="L162" s="313"/>
      <c r="M162" s="313"/>
      <c r="N162" s="313"/>
      <c r="O162" s="313"/>
      <c r="P162" s="313"/>
      <c r="Q162" s="313"/>
      <c r="R162" s="313"/>
      <c r="S162" s="395">
        <f t="shared" si="39"/>
        <v>0</v>
      </c>
    </row>
    <row r="163" spans="1:19" ht="30">
      <c r="A163" s="347"/>
      <c r="B163" s="358"/>
      <c r="C163" s="358"/>
      <c r="D163" s="379" t="s">
        <v>373</v>
      </c>
      <c r="E163" s="313"/>
      <c r="F163" s="314"/>
      <c r="G163" s="313"/>
      <c r="H163" s="313"/>
      <c r="I163" s="313"/>
      <c r="J163" s="313"/>
      <c r="K163" s="313"/>
      <c r="L163" s="313"/>
      <c r="M163" s="313"/>
      <c r="N163" s="313"/>
      <c r="O163" s="313"/>
      <c r="P163" s="313"/>
      <c r="Q163" s="313"/>
      <c r="R163" s="313"/>
      <c r="S163" s="395">
        <f t="shared" si="39"/>
        <v>0</v>
      </c>
    </row>
    <row r="164" spans="1:19">
      <c r="A164" s="347"/>
      <c r="B164" s="358"/>
      <c r="C164" s="358"/>
      <c r="D164" s="361" t="s">
        <v>374</v>
      </c>
      <c r="E164" s="313"/>
      <c r="F164" s="314"/>
      <c r="G164" s="313"/>
      <c r="H164" s="313"/>
      <c r="I164" s="313"/>
      <c r="J164" s="313"/>
      <c r="K164" s="313"/>
      <c r="L164" s="313"/>
      <c r="M164" s="313"/>
      <c r="N164" s="313"/>
      <c r="O164" s="313"/>
      <c r="P164" s="313"/>
      <c r="Q164" s="313"/>
      <c r="R164" s="313"/>
      <c r="S164" s="395">
        <f t="shared" si="39"/>
        <v>0</v>
      </c>
    </row>
    <row r="165" spans="1:19">
      <c r="A165" s="347"/>
      <c r="B165" s="358"/>
      <c r="C165" s="358"/>
      <c r="D165" s="361" t="s">
        <v>375</v>
      </c>
      <c r="E165" s="313"/>
      <c r="F165" s="314"/>
      <c r="G165" s="313"/>
      <c r="H165" s="313"/>
      <c r="I165" s="313"/>
      <c r="J165" s="313"/>
      <c r="K165" s="313"/>
      <c r="L165" s="313"/>
      <c r="M165" s="313"/>
      <c r="N165" s="313"/>
      <c r="O165" s="313"/>
      <c r="P165" s="313"/>
      <c r="Q165" s="313"/>
      <c r="R165" s="313"/>
      <c r="S165" s="395">
        <f t="shared" si="39"/>
        <v>0</v>
      </c>
    </row>
    <row r="166" spans="1:19">
      <c r="A166" s="347"/>
      <c r="B166" s="358"/>
      <c r="C166" s="358"/>
      <c r="D166" s="361" t="s">
        <v>376</v>
      </c>
      <c r="E166" s="313"/>
      <c r="F166" s="314"/>
      <c r="G166" s="313"/>
      <c r="H166" s="313"/>
      <c r="I166" s="313"/>
      <c r="J166" s="313"/>
      <c r="K166" s="313"/>
      <c r="L166" s="313"/>
      <c r="M166" s="313"/>
      <c r="N166" s="313"/>
      <c r="O166" s="313"/>
      <c r="P166" s="313"/>
      <c r="Q166" s="313"/>
      <c r="R166" s="313"/>
      <c r="S166" s="395">
        <f t="shared" si="39"/>
        <v>0</v>
      </c>
    </row>
    <row r="167" spans="1:19">
      <c r="A167" s="347"/>
      <c r="B167" s="358"/>
      <c r="C167" s="358"/>
      <c r="D167" s="360" t="s">
        <v>377</v>
      </c>
      <c r="E167" s="313"/>
      <c r="F167" s="314"/>
      <c r="G167" s="313"/>
      <c r="H167" s="313"/>
      <c r="I167" s="313"/>
      <c r="J167" s="313"/>
      <c r="K167" s="313"/>
      <c r="L167" s="313"/>
      <c r="M167" s="313"/>
      <c r="N167" s="313"/>
      <c r="O167" s="313"/>
      <c r="P167" s="313"/>
      <c r="Q167" s="313"/>
      <c r="R167" s="313"/>
      <c r="S167" s="395">
        <f t="shared" si="39"/>
        <v>0</v>
      </c>
    </row>
    <row r="168" spans="1:19">
      <c r="A168" s="347"/>
      <c r="B168" s="358"/>
      <c r="C168" s="358"/>
      <c r="D168" s="9" t="s">
        <v>459</v>
      </c>
      <c r="E168" s="313"/>
      <c r="F168" s="314"/>
      <c r="G168" s="313"/>
      <c r="H168" s="313"/>
      <c r="I168" s="313"/>
      <c r="J168" s="313"/>
      <c r="K168" s="313"/>
      <c r="L168" s="313"/>
      <c r="M168" s="313"/>
      <c r="N168" s="313"/>
      <c r="O168" s="313"/>
      <c r="P168" s="313"/>
      <c r="Q168" s="313"/>
      <c r="R168" s="313"/>
      <c r="S168" s="395">
        <f t="shared" si="39"/>
        <v>0</v>
      </c>
    </row>
    <row r="169" spans="1:19">
      <c r="A169" s="347"/>
      <c r="B169" s="358"/>
      <c r="C169" s="358"/>
      <c r="D169" s="9" t="s">
        <v>460</v>
      </c>
      <c r="E169" s="313"/>
      <c r="F169" s="314"/>
      <c r="G169" s="313"/>
      <c r="H169" s="313"/>
      <c r="I169" s="313"/>
      <c r="J169" s="313"/>
      <c r="K169" s="313"/>
      <c r="L169" s="313"/>
      <c r="M169" s="313"/>
      <c r="N169" s="313"/>
      <c r="O169" s="313"/>
      <c r="P169" s="313"/>
      <c r="Q169" s="313"/>
      <c r="R169" s="313"/>
      <c r="S169" s="395">
        <f t="shared" si="39"/>
        <v>0</v>
      </c>
    </row>
    <row r="170" spans="1:19">
      <c r="A170" s="347"/>
      <c r="B170" s="358"/>
      <c r="C170" s="358"/>
      <c r="D170" s="9" t="s">
        <v>461</v>
      </c>
      <c r="E170" s="313"/>
      <c r="F170" s="314"/>
      <c r="G170" s="313"/>
      <c r="H170" s="313"/>
      <c r="I170" s="313"/>
      <c r="J170" s="313"/>
      <c r="K170" s="313"/>
      <c r="L170" s="313"/>
      <c r="M170" s="313"/>
      <c r="N170" s="313"/>
      <c r="O170" s="313"/>
      <c r="P170" s="313"/>
      <c r="Q170" s="313"/>
      <c r="R170" s="313"/>
      <c r="S170" s="395">
        <f t="shared" si="39"/>
        <v>0</v>
      </c>
    </row>
    <row r="171" spans="1:19">
      <c r="A171" s="347"/>
      <c r="B171" s="358"/>
      <c r="C171" s="358"/>
      <c r="D171" s="9" t="s">
        <v>462</v>
      </c>
      <c r="E171" s="313"/>
      <c r="F171" s="314"/>
      <c r="G171" s="313"/>
      <c r="H171" s="313"/>
      <c r="I171" s="313"/>
      <c r="J171" s="313"/>
      <c r="K171" s="313"/>
      <c r="L171" s="313"/>
      <c r="M171" s="313"/>
      <c r="N171" s="313"/>
      <c r="O171" s="313"/>
      <c r="P171" s="313"/>
      <c r="Q171" s="313"/>
      <c r="R171" s="313"/>
      <c r="S171" s="395">
        <f t="shared" si="39"/>
        <v>0</v>
      </c>
    </row>
    <row r="172" spans="1:19">
      <c r="A172" s="347"/>
      <c r="B172" s="358"/>
      <c r="C172" s="358"/>
      <c r="D172" s="387" t="s">
        <v>378</v>
      </c>
      <c r="E172" s="399">
        <f>SUM(E150:E171)</f>
        <v>0</v>
      </c>
      <c r="F172" s="314"/>
      <c r="G172" s="399">
        <f>SUM(G150:G171)</f>
        <v>0</v>
      </c>
      <c r="H172" s="399">
        <f t="shared" ref="H172:S172" si="40">SUM(H150:H171)</f>
        <v>0</v>
      </c>
      <c r="I172" s="399">
        <f t="shared" si="40"/>
        <v>0</v>
      </c>
      <c r="J172" s="399">
        <f t="shared" si="40"/>
        <v>0</v>
      </c>
      <c r="K172" s="399">
        <f t="shared" si="40"/>
        <v>0</v>
      </c>
      <c r="L172" s="399">
        <f t="shared" si="40"/>
        <v>0</v>
      </c>
      <c r="M172" s="399">
        <f t="shared" si="40"/>
        <v>0</v>
      </c>
      <c r="N172" s="399">
        <f t="shared" si="40"/>
        <v>0</v>
      </c>
      <c r="O172" s="399">
        <f t="shared" si="40"/>
        <v>0</v>
      </c>
      <c r="P172" s="399">
        <f t="shared" si="40"/>
        <v>0</v>
      </c>
      <c r="Q172" s="399">
        <f t="shared" si="40"/>
        <v>0</v>
      </c>
      <c r="R172" s="399">
        <f t="shared" si="40"/>
        <v>0</v>
      </c>
      <c r="S172" s="399">
        <f t="shared" si="40"/>
        <v>0</v>
      </c>
    </row>
    <row r="173" spans="1:19">
      <c r="A173" s="347"/>
      <c r="B173" s="358"/>
      <c r="C173" s="358"/>
      <c r="D173" s="281"/>
      <c r="E173" s="356"/>
      <c r="F173" s="314"/>
      <c r="G173" s="356"/>
      <c r="H173" s="313"/>
      <c r="I173" s="313"/>
      <c r="J173" s="313"/>
      <c r="K173" s="313"/>
      <c r="L173" s="313"/>
      <c r="M173" s="313"/>
      <c r="N173" s="313"/>
      <c r="O173" s="313"/>
      <c r="P173" s="313"/>
      <c r="Q173" s="313"/>
      <c r="R173" s="313"/>
      <c r="S173" s="307"/>
    </row>
    <row r="174" spans="1:19">
      <c r="A174" s="347"/>
      <c r="B174" s="358"/>
      <c r="C174" s="358"/>
      <c r="D174" s="281"/>
      <c r="E174" s="313"/>
      <c r="F174" s="314"/>
      <c r="G174" s="313"/>
      <c r="H174" s="313"/>
      <c r="I174" s="313"/>
      <c r="J174" s="313"/>
      <c r="K174" s="313"/>
      <c r="L174" s="313"/>
      <c r="M174" s="313"/>
      <c r="N174" s="313"/>
      <c r="O174" s="313"/>
      <c r="P174" s="313"/>
      <c r="Q174" s="313"/>
      <c r="R174" s="313"/>
      <c r="S174" s="307"/>
    </row>
    <row r="175" spans="1:19">
      <c r="A175" s="347"/>
      <c r="B175" s="358"/>
      <c r="C175" s="358"/>
      <c r="D175" s="378" t="s">
        <v>379</v>
      </c>
      <c r="E175" s="313"/>
      <c r="F175" s="314"/>
      <c r="G175" s="313"/>
      <c r="H175" s="313"/>
      <c r="I175" s="313"/>
      <c r="J175" s="313"/>
      <c r="K175" s="313"/>
      <c r="L175" s="313"/>
      <c r="M175" s="313"/>
      <c r="N175" s="313"/>
      <c r="O175" s="313"/>
      <c r="P175" s="313"/>
      <c r="Q175" s="313"/>
      <c r="R175" s="313"/>
      <c r="S175" s="307"/>
    </row>
    <row r="176" spans="1:19" ht="30">
      <c r="A176" s="347"/>
      <c r="B176" s="358"/>
      <c r="C176" s="358"/>
      <c r="D176" s="379" t="s">
        <v>380</v>
      </c>
      <c r="E176" s="313"/>
      <c r="F176" s="314"/>
      <c r="G176" s="313"/>
      <c r="H176" s="313"/>
      <c r="I176" s="313"/>
      <c r="J176" s="313"/>
      <c r="K176" s="313"/>
      <c r="L176" s="313"/>
      <c r="M176" s="313"/>
      <c r="N176" s="313"/>
      <c r="O176" s="313"/>
      <c r="P176" s="313"/>
      <c r="Q176" s="313"/>
      <c r="R176" s="313"/>
      <c r="S176" s="395">
        <f t="shared" ref="S176:S182" si="41">SUM(G176:R176)</f>
        <v>0</v>
      </c>
    </row>
    <row r="177" spans="1:19">
      <c r="A177" s="347"/>
      <c r="B177" s="358"/>
      <c r="C177" s="358"/>
      <c r="D177" s="361" t="s">
        <v>381</v>
      </c>
      <c r="E177" s="313"/>
      <c r="F177" s="314"/>
      <c r="G177" s="313"/>
      <c r="H177" s="313"/>
      <c r="I177" s="313"/>
      <c r="J177" s="313"/>
      <c r="K177" s="313"/>
      <c r="L177" s="313"/>
      <c r="M177" s="313"/>
      <c r="N177" s="313"/>
      <c r="O177" s="313"/>
      <c r="P177" s="313"/>
      <c r="Q177" s="313"/>
      <c r="R177" s="313"/>
      <c r="S177" s="395">
        <f t="shared" si="41"/>
        <v>0</v>
      </c>
    </row>
    <row r="178" spans="1:19">
      <c r="A178" s="347"/>
      <c r="B178" s="358"/>
      <c r="C178" s="358"/>
      <c r="D178" s="361" t="s">
        <v>382</v>
      </c>
      <c r="E178" s="313"/>
      <c r="F178" s="314"/>
      <c r="G178" s="313"/>
      <c r="H178" s="313"/>
      <c r="I178" s="313"/>
      <c r="J178" s="313"/>
      <c r="K178" s="313"/>
      <c r="L178" s="313"/>
      <c r="M178" s="313"/>
      <c r="N178" s="313"/>
      <c r="O178" s="313"/>
      <c r="P178" s="313"/>
      <c r="Q178" s="313"/>
      <c r="R178" s="313"/>
      <c r="S178" s="395">
        <f t="shared" si="41"/>
        <v>0</v>
      </c>
    </row>
    <row r="179" spans="1:19">
      <c r="A179" s="347"/>
      <c r="B179" s="358"/>
      <c r="C179" s="358"/>
      <c r="D179" s="361" t="s">
        <v>383</v>
      </c>
      <c r="E179" s="313"/>
      <c r="F179" s="314"/>
      <c r="G179" s="313"/>
      <c r="H179" s="313"/>
      <c r="I179" s="313"/>
      <c r="J179" s="313"/>
      <c r="K179" s="313"/>
      <c r="L179" s="313"/>
      <c r="M179" s="313"/>
      <c r="N179" s="313"/>
      <c r="O179" s="313"/>
      <c r="P179" s="313"/>
      <c r="Q179" s="313"/>
      <c r="R179" s="313"/>
      <c r="S179" s="395">
        <f t="shared" si="41"/>
        <v>0</v>
      </c>
    </row>
    <row r="180" spans="1:19">
      <c r="A180" s="347"/>
      <c r="B180" s="358"/>
      <c r="C180" s="358"/>
      <c r="D180" s="361" t="s">
        <v>384</v>
      </c>
      <c r="E180" s="313"/>
      <c r="F180" s="314"/>
      <c r="G180" s="313"/>
      <c r="H180" s="313"/>
      <c r="I180" s="313"/>
      <c r="J180" s="313"/>
      <c r="K180" s="313"/>
      <c r="L180" s="313"/>
      <c r="M180" s="313"/>
      <c r="N180" s="313"/>
      <c r="O180" s="313"/>
      <c r="P180" s="313"/>
      <c r="Q180" s="313"/>
      <c r="R180" s="313"/>
      <c r="S180" s="395">
        <f t="shared" si="41"/>
        <v>0</v>
      </c>
    </row>
    <row r="181" spans="1:19">
      <c r="A181" s="347"/>
      <c r="B181" s="358"/>
      <c r="C181" s="358"/>
      <c r="D181" s="9" t="s">
        <v>463</v>
      </c>
      <c r="E181" s="313"/>
      <c r="F181" s="314"/>
      <c r="G181" s="313"/>
      <c r="H181" s="313"/>
      <c r="I181" s="313"/>
      <c r="J181" s="313"/>
      <c r="K181" s="313"/>
      <c r="L181" s="313"/>
      <c r="M181" s="313"/>
      <c r="N181" s="313"/>
      <c r="O181" s="313"/>
      <c r="P181" s="313"/>
      <c r="Q181" s="313"/>
      <c r="R181" s="313"/>
      <c r="S181" s="395">
        <f t="shared" si="41"/>
        <v>0</v>
      </c>
    </row>
    <row r="182" spans="1:19">
      <c r="A182" s="347"/>
      <c r="B182" s="358"/>
      <c r="C182" s="358"/>
      <c r="D182" s="9" t="s">
        <v>464</v>
      </c>
      <c r="E182" s="313"/>
      <c r="F182" s="314"/>
      <c r="G182" s="313"/>
      <c r="H182" s="313"/>
      <c r="I182" s="313"/>
      <c r="J182" s="313"/>
      <c r="K182" s="313"/>
      <c r="L182" s="313"/>
      <c r="M182" s="313"/>
      <c r="N182" s="313"/>
      <c r="O182" s="313"/>
      <c r="P182" s="313"/>
      <c r="Q182" s="313"/>
      <c r="R182" s="313"/>
      <c r="S182" s="395">
        <f t="shared" si="41"/>
        <v>0</v>
      </c>
    </row>
    <row r="183" spans="1:19">
      <c r="A183" s="347"/>
      <c r="B183" s="358"/>
      <c r="C183" s="358"/>
      <c r="D183" s="387" t="s">
        <v>385</v>
      </c>
      <c r="E183" s="399">
        <f>SUM(E176:E182)</f>
        <v>0</v>
      </c>
      <c r="F183" s="314"/>
      <c r="G183" s="399">
        <f>SUM(G176:G182)</f>
        <v>0</v>
      </c>
      <c r="H183" s="399">
        <f t="shared" ref="H183:S183" si="42">SUM(H176:H182)</f>
        <v>0</v>
      </c>
      <c r="I183" s="399">
        <f t="shared" si="42"/>
        <v>0</v>
      </c>
      <c r="J183" s="399">
        <f t="shared" si="42"/>
        <v>0</v>
      </c>
      <c r="K183" s="399">
        <f t="shared" si="42"/>
        <v>0</v>
      </c>
      <c r="L183" s="399">
        <f t="shared" si="42"/>
        <v>0</v>
      </c>
      <c r="M183" s="399">
        <f t="shared" si="42"/>
        <v>0</v>
      </c>
      <c r="N183" s="399">
        <f t="shared" si="42"/>
        <v>0</v>
      </c>
      <c r="O183" s="399">
        <f t="shared" si="42"/>
        <v>0</v>
      </c>
      <c r="P183" s="399">
        <f t="shared" si="42"/>
        <v>0</v>
      </c>
      <c r="Q183" s="399">
        <f t="shared" si="42"/>
        <v>0</v>
      </c>
      <c r="R183" s="399">
        <f t="shared" si="42"/>
        <v>0</v>
      </c>
      <c r="S183" s="399">
        <f t="shared" si="42"/>
        <v>0</v>
      </c>
    </row>
    <row r="184" spans="1:19">
      <c r="A184" s="347"/>
      <c r="B184" s="358"/>
      <c r="C184" s="358"/>
      <c r="D184" s="281"/>
      <c r="E184" s="356"/>
      <c r="F184" s="314"/>
      <c r="G184" s="356"/>
      <c r="H184" s="313"/>
      <c r="I184" s="313"/>
      <c r="J184" s="313"/>
      <c r="K184" s="313"/>
      <c r="L184" s="313"/>
      <c r="M184" s="313"/>
      <c r="N184" s="313"/>
      <c r="O184" s="313"/>
      <c r="P184" s="313"/>
      <c r="Q184" s="313"/>
      <c r="R184" s="313"/>
      <c r="S184" s="307"/>
    </row>
    <row r="185" spans="1:19">
      <c r="A185" s="347"/>
      <c r="B185" s="358"/>
      <c r="C185" s="358"/>
      <c r="D185" s="378" t="s">
        <v>386</v>
      </c>
      <c r="E185" s="313"/>
      <c r="F185" s="314"/>
      <c r="G185" s="313"/>
      <c r="H185" s="313"/>
      <c r="I185" s="313"/>
      <c r="J185" s="313"/>
      <c r="K185" s="313"/>
      <c r="L185" s="313"/>
      <c r="M185" s="313"/>
      <c r="N185" s="313"/>
      <c r="O185" s="313"/>
      <c r="P185" s="313"/>
      <c r="Q185" s="313"/>
      <c r="R185" s="313"/>
      <c r="S185" s="307"/>
    </row>
    <row r="186" spans="1:19">
      <c r="A186" s="347"/>
      <c r="B186" s="358"/>
      <c r="C186" s="358"/>
      <c r="D186" s="361" t="s">
        <v>387</v>
      </c>
      <c r="E186" s="313"/>
      <c r="F186" s="314"/>
      <c r="G186" s="313"/>
      <c r="H186" s="313"/>
      <c r="I186" s="313"/>
      <c r="J186" s="313"/>
      <c r="K186" s="313"/>
      <c r="L186" s="313"/>
      <c r="M186" s="313"/>
      <c r="N186" s="313"/>
      <c r="O186" s="313"/>
      <c r="P186" s="313"/>
      <c r="Q186" s="313"/>
      <c r="R186" s="313"/>
      <c r="S186" s="395">
        <f t="shared" ref="S186:S187" si="43">SUM(G186:R186)</f>
        <v>0</v>
      </c>
    </row>
    <row r="187" spans="1:19">
      <c r="A187" s="347"/>
      <c r="B187" s="358"/>
      <c r="C187" s="358"/>
      <c r="D187" s="361" t="s">
        <v>388</v>
      </c>
      <c r="E187" s="313"/>
      <c r="F187" s="314"/>
      <c r="G187" s="313"/>
      <c r="H187" s="313"/>
      <c r="I187" s="313"/>
      <c r="J187" s="313"/>
      <c r="K187" s="313"/>
      <c r="L187" s="313"/>
      <c r="M187" s="313"/>
      <c r="N187" s="313"/>
      <c r="O187" s="313"/>
      <c r="P187" s="313"/>
      <c r="Q187" s="313"/>
      <c r="R187" s="313"/>
      <c r="S187" s="395">
        <f t="shared" si="43"/>
        <v>0</v>
      </c>
    </row>
    <row r="188" spans="1:19">
      <c r="A188" s="347"/>
      <c r="B188" s="358"/>
      <c r="C188" s="358"/>
      <c r="D188" s="387" t="s">
        <v>389</v>
      </c>
      <c r="E188" s="399">
        <f>SUM(E186:E187)</f>
        <v>0</v>
      </c>
      <c r="F188" s="314"/>
      <c r="G188" s="399">
        <f t="shared" ref="G188:H188" si="44">SUM(G186:G187)</f>
        <v>0</v>
      </c>
      <c r="H188" s="399">
        <f t="shared" si="44"/>
        <v>0</v>
      </c>
      <c r="I188" s="399">
        <f>SUM(I186:I187)</f>
        <v>0</v>
      </c>
      <c r="J188" s="399">
        <f t="shared" ref="J188:S188" si="45">SUM(J186:J187)</f>
        <v>0</v>
      </c>
      <c r="K188" s="399">
        <f t="shared" si="45"/>
        <v>0</v>
      </c>
      <c r="L188" s="399">
        <f t="shared" si="45"/>
        <v>0</v>
      </c>
      <c r="M188" s="399">
        <f t="shared" si="45"/>
        <v>0</v>
      </c>
      <c r="N188" s="399">
        <f t="shared" si="45"/>
        <v>0</v>
      </c>
      <c r="O188" s="399">
        <f t="shared" si="45"/>
        <v>0</v>
      </c>
      <c r="P188" s="399">
        <f t="shared" si="45"/>
        <v>0</v>
      </c>
      <c r="Q188" s="399">
        <f t="shared" si="45"/>
        <v>0</v>
      </c>
      <c r="R188" s="399">
        <f t="shared" si="45"/>
        <v>0</v>
      </c>
      <c r="S188" s="399">
        <f t="shared" si="45"/>
        <v>0</v>
      </c>
    </row>
    <row r="189" spans="1:19" ht="15.75" thickBot="1">
      <c r="A189" s="347"/>
      <c r="B189" s="358"/>
      <c r="C189" s="358"/>
      <c r="D189" s="387" t="s">
        <v>390</v>
      </c>
      <c r="E189" s="400">
        <f>E172+E183+E188</f>
        <v>0</v>
      </c>
      <c r="F189" s="314"/>
      <c r="G189" s="404">
        <f t="shared" ref="G189:H189" si="46">G172+G183+G188</f>
        <v>0</v>
      </c>
      <c r="H189" s="404">
        <f t="shared" si="46"/>
        <v>0</v>
      </c>
      <c r="I189" s="404">
        <f>I172+I183+I188</f>
        <v>0</v>
      </c>
      <c r="J189" s="404">
        <f t="shared" ref="J189:S189" si="47">J172+J183+J188</f>
        <v>0</v>
      </c>
      <c r="K189" s="404">
        <f t="shared" si="47"/>
        <v>0</v>
      </c>
      <c r="L189" s="404">
        <f t="shared" si="47"/>
        <v>0</v>
      </c>
      <c r="M189" s="404">
        <f t="shared" si="47"/>
        <v>0</v>
      </c>
      <c r="N189" s="404">
        <f t="shared" si="47"/>
        <v>0</v>
      </c>
      <c r="O189" s="404">
        <f t="shared" si="47"/>
        <v>0</v>
      </c>
      <c r="P189" s="404">
        <f t="shared" si="47"/>
        <v>0</v>
      </c>
      <c r="Q189" s="404">
        <f t="shared" si="47"/>
        <v>0</v>
      </c>
      <c r="R189" s="404">
        <f t="shared" si="47"/>
        <v>0</v>
      </c>
      <c r="S189" s="404">
        <f t="shared" si="47"/>
        <v>0</v>
      </c>
    </row>
    <row r="190" spans="1:19">
      <c r="A190" s="347"/>
      <c r="B190" s="358"/>
      <c r="C190" s="358"/>
      <c r="D190" s="79"/>
      <c r="E190" s="356"/>
      <c r="F190" s="314"/>
      <c r="G190" s="313"/>
      <c r="H190" s="313"/>
      <c r="I190" s="356"/>
      <c r="J190" s="313"/>
      <c r="K190" s="313"/>
      <c r="L190" s="313"/>
      <c r="M190" s="313"/>
      <c r="N190" s="313"/>
      <c r="O190" s="313"/>
      <c r="P190" s="313"/>
      <c r="Q190" s="313"/>
      <c r="R190" s="313"/>
      <c r="S190" s="307"/>
    </row>
    <row r="191" spans="1:19">
      <c r="A191" s="347"/>
      <c r="B191" s="358"/>
      <c r="C191" s="358"/>
      <c r="D191" s="378" t="s">
        <v>391</v>
      </c>
      <c r="E191" s="313"/>
      <c r="F191" s="314"/>
      <c r="G191" s="313"/>
      <c r="H191" s="313"/>
      <c r="I191" s="313"/>
      <c r="J191" s="313"/>
      <c r="K191" s="313"/>
      <c r="L191" s="313"/>
      <c r="M191" s="313"/>
      <c r="N191" s="313"/>
      <c r="O191" s="313"/>
      <c r="P191" s="313"/>
      <c r="Q191" s="313"/>
      <c r="R191" s="313"/>
      <c r="S191" s="307"/>
    </row>
    <row r="192" spans="1:19">
      <c r="A192" s="347"/>
      <c r="B192" s="358"/>
      <c r="C192" s="358"/>
      <c r="D192" s="360" t="s">
        <v>392</v>
      </c>
      <c r="E192" s="313"/>
      <c r="F192" s="314"/>
      <c r="G192" s="313"/>
      <c r="H192" s="313"/>
      <c r="I192" s="313"/>
      <c r="J192" s="313"/>
      <c r="K192" s="313"/>
      <c r="L192" s="313"/>
      <c r="M192" s="313"/>
      <c r="N192" s="313"/>
      <c r="O192" s="313"/>
      <c r="P192" s="313"/>
      <c r="Q192" s="313"/>
      <c r="R192" s="313"/>
      <c r="S192" s="395">
        <f t="shared" ref="S192:S195" si="48">SUM(G192:R192)</f>
        <v>0</v>
      </c>
    </row>
    <row r="193" spans="1:19" ht="50.25" customHeight="1">
      <c r="A193" s="347"/>
      <c r="B193" s="358"/>
      <c r="C193" s="358"/>
      <c r="D193" s="360" t="s">
        <v>393</v>
      </c>
      <c r="E193" s="313"/>
      <c r="F193" s="314"/>
      <c r="G193" s="313"/>
      <c r="H193" s="313"/>
      <c r="I193" s="313"/>
      <c r="J193" s="313"/>
      <c r="K193" s="313"/>
      <c r="L193" s="313"/>
      <c r="M193" s="313"/>
      <c r="N193" s="313"/>
      <c r="O193" s="313"/>
      <c r="P193" s="313"/>
      <c r="Q193" s="313"/>
      <c r="R193" s="313"/>
      <c r="S193" s="395">
        <f t="shared" si="48"/>
        <v>0</v>
      </c>
    </row>
    <row r="194" spans="1:19">
      <c r="A194" s="347"/>
      <c r="B194" s="358"/>
      <c r="C194" s="358"/>
      <c r="D194" s="360" t="s">
        <v>394</v>
      </c>
      <c r="E194" s="313"/>
      <c r="F194" s="314"/>
      <c r="G194" s="313"/>
      <c r="H194" s="313"/>
      <c r="I194" s="313"/>
      <c r="J194" s="313"/>
      <c r="K194" s="313"/>
      <c r="L194" s="313"/>
      <c r="M194" s="313"/>
      <c r="N194" s="313"/>
      <c r="O194" s="313"/>
      <c r="P194" s="313"/>
      <c r="Q194" s="313"/>
      <c r="R194" s="313"/>
      <c r="S194" s="395">
        <f t="shared" si="48"/>
        <v>0</v>
      </c>
    </row>
    <row r="195" spans="1:19">
      <c r="A195" s="347"/>
      <c r="B195" s="358"/>
      <c r="C195" s="358"/>
      <c r="D195" s="361" t="s">
        <v>395</v>
      </c>
      <c r="E195" s="313"/>
      <c r="F195" s="314"/>
      <c r="G195" s="313"/>
      <c r="H195" s="313"/>
      <c r="I195" s="313"/>
      <c r="J195" s="313"/>
      <c r="K195" s="313"/>
      <c r="L195" s="313"/>
      <c r="M195" s="313"/>
      <c r="N195" s="313"/>
      <c r="O195" s="313"/>
      <c r="P195" s="313"/>
      <c r="Q195" s="313"/>
      <c r="R195" s="313"/>
      <c r="S195" s="395">
        <f t="shared" si="48"/>
        <v>0</v>
      </c>
    </row>
    <row r="196" spans="1:19" ht="45">
      <c r="A196" s="347"/>
      <c r="B196" s="358"/>
      <c r="C196" s="358"/>
      <c r="D196" s="388" t="s">
        <v>396</v>
      </c>
      <c r="E196" s="399">
        <f>SUM(E192:E195)</f>
        <v>0</v>
      </c>
      <c r="F196" s="314"/>
      <c r="G196" s="399">
        <f>SUM(G192:G195)</f>
        <v>0</v>
      </c>
      <c r="H196" s="399">
        <f t="shared" ref="H196:S196" si="49">SUM(H192:H195)</f>
        <v>0</v>
      </c>
      <c r="I196" s="399">
        <f t="shared" si="49"/>
        <v>0</v>
      </c>
      <c r="J196" s="399">
        <f t="shared" si="49"/>
        <v>0</v>
      </c>
      <c r="K196" s="399">
        <f t="shared" si="49"/>
        <v>0</v>
      </c>
      <c r="L196" s="399">
        <f t="shared" si="49"/>
        <v>0</v>
      </c>
      <c r="M196" s="399">
        <f t="shared" si="49"/>
        <v>0</v>
      </c>
      <c r="N196" s="399">
        <f t="shared" si="49"/>
        <v>0</v>
      </c>
      <c r="O196" s="399">
        <f t="shared" si="49"/>
        <v>0</v>
      </c>
      <c r="P196" s="399">
        <f t="shared" si="49"/>
        <v>0</v>
      </c>
      <c r="Q196" s="399">
        <f t="shared" si="49"/>
        <v>0</v>
      </c>
      <c r="R196" s="399">
        <f t="shared" si="49"/>
        <v>0</v>
      </c>
      <c r="S196" s="399">
        <f t="shared" si="49"/>
        <v>0</v>
      </c>
    </row>
    <row r="197" spans="1:19">
      <c r="A197" s="347"/>
      <c r="B197" s="358"/>
      <c r="C197" s="358"/>
      <c r="D197" s="79"/>
      <c r="E197" s="313"/>
      <c r="F197" s="314"/>
      <c r="G197" s="313"/>
      <c r="H197" s="313"/>
      <c r="I197" s="313"/>
      <c r="J197" s="313"/>
      <c r="K197" s="313"/>
      <c r="L197" s="313"/>
      <c r="M197" s="313"/>
      <c r="N197" s="313"/>
      <c r="O197" s="313"/>
      <c r="P197" s="313"/>
      <c r="Q197" s="313"/>
      <c r="R197" s="313"/>
      <c r="S197" s="307"/>
    </row>
    <row r="198" spans="1:19">
      <c r="A198" s="347"/>
      <c r="B198" s="358"/>
      <c r="C198" s="358"/>
      <c r="D198" s="381" t="s">
        <v>397</v>
      </c>
      <c r="E198" s="313"/>
      <c r="F198" s="314"/>
      <c r="G198" s="313"/>
      <c r="H198" s="313"/>
      <c r="I198" s="313"/>
      <c r="J198" s="313"/>
      <c r="K198" s="313"/>
      <c r="L198" s="313"/>
      <c r="M198" s="313"/>
      <c r="N198" s="313"/>
      <c r="O198" s="313"/>
      <c r="P198" s="313"/>
      <c r="Q198" s="313"/>
      <c r="R198" s="313"/>
      <c r="S198" s="307"/>
    </row>
    <row r="199" spans="1:19">
      <c r="A199" s="347"/>
      <c r="B199" s="358"/>
      <c r="C199" s="358"/>
      <c r="D199" s="360" t="s">
        <v>398</v>
      </c>
      <c r="E199" s="313"/>
      <c r="F199" s="314"/>
      <c r="G199" s="313"/>
      <c r="H199" s="313"/>
      <c r="I199" s="313"/>
      <c r="J199" s="313"/>
      <c r="K199" s="313"/>
      <c r="L199" s="313"/>
      <c r="M199" s="313"/>
      <c r="N199" s="313"/>
      <c r="O199" s="313"/>
      <c r="P199" s="313"/>
      <c r="Q199" s="313"/>
      <c r="R199" s="313"/>
      <c r="S199" s="395">
        <f t="shared" ref="S199:S203" si="50">SUM(G199:R199)</f>
        <v>0</v>
      </c>
    </row>
    <row r="200" spans="1:19" ht="30">
      <c r="A200" s="347"/>
      <c r="B200" s="358"/>
      <c r="C200" s="358"/>
      <c r="D200" s="360" t="s">
        <v>399</v>
      </c>
      <c r="E200" s="313"/>
      <c r="F200" s="314"/>
      <c r="G200" s="313"/>
      <c r="H200" s="313"/>
      <c r="I200" s="313"/>
      <c r="J200" s="313"/>
      <c r="K200" s="313"/>
      <c r="L200" s="313"/>
      <c r="M200" s="313"/>
      <c r="N200" s="313"/>
      <c r="O200" s="313"/>
      <c r="P200" s="313"/>
      <c r="Q200" s="313"/>
      <c r="R200" s="313"/>
      <c r="S200" s="395">
        <f t="shared" si="50"/>
        <v>0</v>
      </c>
    </row>
    <row r="201" spans="1:19" ht="30">
      <c r="A201" s="347"/>
      <c r="B201" s="358"/>
      <c r="C201" s="358"/>
      <c r="D201" s="360" t="s">
        <v>400</v>
      </c>
      <c r="E201" s="313"/>
      <c r="F201" s="314"/>
      <c r="G201" s="313"/>
      <c r="H201" s="313"/>
      <c r="I201" s="313"/>
      <c r="J201" s="313"/>
      <c r="K201" s="313"/>
      <c r="L201" s="313"/>
      <c r="M201" s="313"/>
      <c r="N201" s="313"/>
      <c r="O201" s="313"/>
      <c r="P201" s="313"/>
      <c r="Q201" s="313"/>
      <c r="R201" s="313"/>
      <c r="S201" s="395">
        <f t="shared" si="50"/>
        <v>0</v>
      </c>
    </row>
    <row r="202" spans="1:19" ht="30">
      <c r="A202" s="347"/>
      <c r="B202" s="358"/>
      <c r="C202" s="358"/>
      <c r="D202" s="360" t="s">
        <v>401</v>
      </c>
      <c r="E202" s="313"/>
      <c r="F202" s="314"/>
      <c r="G202" s="313"/>
      <c r="H202" s="313"/>
      <c r="I202" s="313"/>
      <c r="J202" s="313"/>
      <c r="K202" s="313"/>
      <c r="L202" s="313"/>
      <c r="M202" s="313"/>
      <c r="N202" s="313"/>
      <c r="O202" s="313"/>
      <c r="P202" s="313"/>
      <c r="Q202" s="313"/>
      <c r="R202" s="313"/>
      <c r="S202" s="395">
        <f t="shared" si="50"/>
        <v>0</v>
      </c>
    </row>
    <row r="203" spans="1:19">
      <c r="A203" s="347"/>
      <c r="B203" s="358"/>
      <c r="C203" s="358"/>
      <c r="D203" s="361" t="s">
        <v>402</v>
      </c>
      <c r="E203" s="313"/>
      <c r="F203" s="314"/>
      <c r="G203" s="313"/>
      <c r="H203" s="313"/>
      <c r="I203" s="313"/>
      <c r="J203" s="313"/>
      <c r="K203" s="313"/>
      <c r="L203" s="313"/>
      <c r="M203" s="313"/>
      <c r="N203" s="313"/>
      <c r="O203" s="313"/>
      <c r="P203" s="313"/>
      <c r="Q203" s="313"/>
      <c r="R203" s="313"/>
      <c r="S203" s="395">
        <f t="shared" si="50"/>
        <v>0</v>
      </c>
    </row>
    <row r="204" spans="1:19">
      <c r="A204" s="347"/>
      <c r="B204" s="358"/>
      <c r="C204" s="358"/>
      <c r="D204" s="389" t="s">
        <v>403</v>
      </c>
      <c r="E204" s="399">
        <f>SUM(E199:E203)</f>
        <v>0</v>
      </c>
      <c r="F204" s="314"/>
      <c r="G204" s="399">
        <f>SUM(G199:G203)</f>
        <v>0</v>
      </c>
      <c r="H204" s="399">
        <f t="shared" ref="H204:S204" si="51">SUM(H199:H203)</f>
        <v>0</v>
      </c>
      <c r="I204" s="399">
        <f t="shared" si="51"/>
        <v>0</v>
      </c>
      <c r="J204" s="399">
        <f t="shared" si="51"/>
        <v>0</v>
      </c>
      <c r="K204" s="399">
        <f t="shared" si="51"/>
        <v>0</v>
      </c>
      <c r="L204" s="399">
        <f t="shared" si="51"/>
        <v>0</v>
      </c>
      <c r="M204" s="399">
        <f t="shared" si="51"/>
        <v>0</v>
      </c>
      <c r="N204" s="399">
        <f t="shared" si="51"/>
        <v>0</v>
      </c>
      <c r="O204" s="399">
        <f t="shared" si="51"/>
        <v>0</v>
      </c>
      <c r="P204" s="399">
        <f t="shared" si="51"/>
        <v>0</v>
      </c>
      <c r="Q204" s="399">
        <f t="shared" si="51"/>
        <v>0</v>
      </c>
      <c r="R204" s="399">
        <f t="shared" si="51"/>
        <v>0</v>
      </c>
      <c r="S204" s="399">
        <f t="shared" si="51"/>
        <v>0</v>
      </c>
    </row>
    <row r="205" spans="1:19">
      <c r="A205" s="347"/>
      <c r="B205" s="358"/>
      <c r="C205" s="358"/>
      <c r="D205" s="281"/>
      <c r="E205" s="356"/>
      <c r="F205" s="314"/>
      <c r="G205" s="356"/>
      <c r="H205" s="313"/>
      <c r="I205" s="313"/>
      <c r="J205" s="313"/>
      <c r="K205" s="313"/>
      <c r="L205" s="313"/>
      <c r="M205" s="313"/>
      <c r="N205" s="313"/>
      <c r="O205" s="313"/>
      <c r="P205" s="313"/>
      <c r="Q205" s="313"/>
      <c r="R205" s="313"/>
      <c r="S205" s="307"/>
    </row>
    <row r="206" spans="1:19">
      <c r="A206" s="347"/>
      <c r="B206" s="358"/>
      <c r="C206" s="358"/>
      <c r="D206" s="281"/>
      <c r="E206" s="313"/>
      <c r="F206" s="314"/>
      <c r="G206" s="313"/>
      <c r="H206" s="313"/>
      <c r="I206" s="313"/>
      <c r="J206" s="313"/>
      <c r="K206" s="313"/>
      <c r="L206" s="313"/>
      <c r="M206" s="313"/>
      <c r="N206" s="313"/>
      <c r="O206" s="313"/>
      <c r="P206" s="313"/>
      <c r="Q206" s="313"/>
      <c r="R206" s="313"/>
      <c r="S206" s="307"/>
    </row>
    <row r="207" spans="1:19">
      <c r="A207" s="347"/>
      <c r="B207" s="358"/>
      <c r="C207" s="358"/>
      <c r="D207" s="281"/>
      <c r="E207" s="313"/>
      <c r="F207" s="314"/>
      <c r="G207" s="313"/>
      <c r="H207" s="313"/>
      <c r="I207" s="313"/>
      <c r="J207" s="313"/>
      <c r="K207" s="313"/>
      <c r="L207" s="313"/>
      <c r="M207" s="313"/>
      <c r="N207" s="313"/>
      <c r="O207" s="313"/>
      <c r="P207" s="313"/>
      <c r="Q207" s="313"/>
      <c r="R207" s="313"/>
      <c r="S207" s="307"/>
    </row>
    <row r="208" spans="1:19">
      <c r="A208" s="347"/>
      <c r="B208" s="358"/>
      <c r="C208" s="358"/>
      <c r="D208" s="381" t="s">
        <v>404</v>
      </c>
      <c r="E208" s="313"/>
      <c r="F208" s="314"/>
      <c r="G208" s="313"/>
      <c r="H208" s="313"/>
      <c r="I208" s="313"/>
      <c r="J208" s="313"/>
      <c r="K208" s="313"/>
      <c r="L208" s="313"/>
      <c r="M208" s="313"/>
      <c r="N208" s="313"/>
      <c r="O208" s="313"/>
      <c r="P208" s="313"/>
      <c r="Q208" s="313"/>
      <c r="R208" s="313"/>
      <c r="S208" s="307"/>
    </row>
    <row r="209" spans="1:19">
      <c r="A209" s="347"/>
      <c r="B209" s="358"/>
      <c r="C209" s="358"/>
      <c r="D209" s="360" t="s">
        <v>405</v>
      </c>
      <c r="E209" s="313"/>
      <c r="F209" s="314"/>
      <c r="G209" s="313"/>
      <c r="H209" s="313"/>
      <c r="I209" s="313"/>
      <c r="J209" s="313"/>
      <c r="K209" s="313"/>
      <c r="L209" s="313"/>
      <c r="M209" s="313"/>
      <c r="N209" s="313"/>
      <c r="O209" s="313"/>
      <c r="P209" s="313"/>
      <c r="Q209" s="313"/>
      <c r="R209" s="313"/>
      <c r="S209" s="395">
        <f t="shared" ref="S209:S214" si="52">SUM(G209:R209)</f>
        <v>0</v>
      </c>
    </row>
    <row r="210" spans="1:19">
      <c r="A210" s="347"/>
      <c r="B210" s="358"/>
      <c r="C210" s="358"/>
      <c r="D210" s="360" t="s">
        <v>406</v>
      </c>
      <c r="E210" s="313"/>
      <c r="F210" s="314"/>
      <c r="G210" s="313"/>
      <c r="H210" s="313"/>
      <c r="I210" s="313"/>
      <c r="J210" s="313"/>
      <c r="K210" s="313"/>
      <c r="L210" s="313"/>
      <c r="M210" s="313"/>
      <c r="N210" s="313"/>
      <c r="O210" s="313"/>
      <c r="P210" s="313"/>
      <c r="Q210" s="313"/>
      <c r="R210" s="313"/>
      <c r="S210" s="395">
        <f t="shared" si="52"/>
        <v>0</v>
      </c>
    </row>
    <row r="211" spans="1:19">
      <c r="A211" s="347"/>
      <c r="B211" s="358"/>
      <c r="C211" s="358"/>
      <c r="D211" s="360" t="s">
        <v>407</v>
      </c>
      <c r="E211" s="313"/>
      <c r="F211" s="314"/>
      <c r="G211" s="313"/>
      <c r="H211" s="313"/>
      <c r="I211" s="313"/>
      <c r="J211" s="313"/>
      <c r="K211" s="313"/>
      <c r="L211" s="313"/>
      <c r="M211" s="313"/>
      <c r="N211" s="313"/>
      <c r="O211" s="313"/>
      <c r="P211" s="313"/>
      <c r="Q211" s="313"/>
      <c r="R211" s="313"/>
      <c r="S211" s="395">
        <f t="shared" si="52"/>
        <v>0</v>
      </c>
    </row>
    <row r="212" spans="1:19">
      <c r="A212" s="347"/>
      <c r="B212" s="358"/>
      <c r="C212" s="358"/>
      <c r="D212" s="360" t="s">
        <v>408</v>
      </c>
      <c r="E212" s="313"/>
      <c r="F212" s="314"/>
      <c r="G212" s="313"/>
      <c r="H212" s="313"/>
      <c r="I212" s="313"/>
      <c r="J212" s="313"/>
      <c r="K212" s="313"/>
      <c r="L212" s="313"/>
      <c r="M212" s="313"/>
      <c r="N212" s="313"/>
      <c r="O212" s="313"/>
      <c r="P212" s="313"/>
      <c r="Q212" s="313"/>
      <c r="R212" s="313"/>
      <c r="S212" s="395">
        <f t="shared" si="52"/>
        <v>0</v>
      </c>
    </row>
    <row r="213" spans="1:19" ht="30">
      <c r="A213" s="347"/>
      <c r="B213" s="358"/>
      <c r="C213" s="358"/>
      <c r="D213" s="360" t="s">
        <v>409</v>
      </c>
      <c r="E213" s="313"/>
      <c r="F213" s="314"/>
      <c r="G213" s="313"/>
      <c r="H213" s="313"/>
      <c r="I213" s="313"/>
      <c r="J213" s="313"/>
      <c r="K213" s="313"/>
      <c r="L213" s="313"/>
      <c r="M213" s="313"/>
      <c r="N213" s="313"/>
      <c r="O213" s="313"/>
      <c r="P213" s="313"/>
      <c r="Q213" s="313"/>
      <c r="R213" s="313"/>
      <c r="S213" s="395">
        <f t="shared" si="52"/>
        <v>0</v>
      </c>
    </row>
    <row r="214" spans="1:19">
      <c r="A214" s="347"/>
      <c r="B214" s="358"/>
      <c r="C214" s="358"/>
      <c r="D214" s="360" t="s">
        <v>410</v>
      </c>
      <c r="E214" s="313"/>
      <c r="F214" s="314"/>
      <c r="G214" s="313"/>
      <c r="H214" s="313"/>
      <c r="I214" s="313"/>
      <c r="J214" s="313"/>
      <c r="K214" s="313"/>
      <c r="L214" s="313"/>
      <c r="M214" s="313"/>
      <c r="N214" s="313"/>
      <c r="O214" s="313"/>
      <c r="P214" s="313"/>
      <c r="Q214" s="313"/>
      <c r="R214" s="313"/>
      <c r="S214" s="395">
        <f t="shared" si="52"/>
        <v>0</v>
      </c>
    </row>
    <row r="215" spans="1:19">
      <c r="A215" s="347"/>
      <c r="B215" s="358"/>
      <c r="C215" s="358"/>
      <c r="D215" s="389" t="s">
        <v>411</v>
      </c>
      <c r="E215" s="399">
        <f>SUM(E209:E214)</f>
        <v>0</v>
      </c>
      <c r="F215" s="314"/>
      <c r="G215" s="399">
        <f>SUM(G209:G214)</f>
        <v>0</v>
      </c>
      <c r="H215" s="399">
        <f>SUM(H209:H214)</f>
        <v>0</v>
      </c>
      <c r="I215" s="399">
        <f t="shared" ref="I215:S215" si="53">SUM(I209:I214)</f>
        <v>0</v>
      </c>
      <c r="J215" s="399">
        <f t="shared" si="53"/>
        <v>0</v>
      </c>
      <c r="K215" s="399">
        <f t="shared" si="53"/>
        <v>0</v>
      </c>
      <c r="L215" s="399">
        <f t="shared" si="53"/>
        <v>0</v>
      </c>
      <c r="M215" s="399">
        <f t="shared" si="53"/>
        <v>0</v>
      </c>
      <c r="N215" s="399">
        <f t="shared" si="53"/>
        <v>0</v>
      </c>
      <c r="O215" s="399">
        <f t="shared" si="53"/>
        <v>0</v>
      </c>
      <c r="P215" s="399">
        <f t="shared" si="53"/>
        <v>0</v>
      </c>
      <c r="Q215" s="399">
        <f t="shared" si="53"/>
        <v>0</v>
      </c>
      <c r="R215" s="399">
        <f t="shared" si="53"/>
        <v>0</v>
      </c>
      <c r="S215" s="399">
        <f t="shared" si="53"/>
        <v>0</v>
      </c>
    </row>
    <row r="216" spans="1:19">
      <c r="A216" s="347"/>
      <c r="B216" s="358"/>
      <c r="C216" s="358"/>
      <c r="D216" s="281"/>
      <c r="E216" s="356"/>
      <c r="F216" s="314"/>
      <c r="G216" s="313"/>
      <c r="H216" s="356"/>
      <c r="I216" s="313"/>
      <c r="J216" s="313"/>
      <c r="K216" s="313"/>
      <c r="L216" s="313"/>
      <c r="M216" s="313"/>
      <c r="N216" s="313"/>
      <c r="O216" s="313"/>
      <c r="P216" s="313"/>
      <c r="Q216" s="313"/>
      <c r="R216" s="313"/>
      <c r="S216" s="307"/>
    </row>
    <row r="217" spans="1:19">
      <c r="A217" s="347"/>
      <c r="B217" s="358"/>
      <c r="C217" s="358"/>
      <c r="D217" s="381" t="s">
        <v>412</v>
      </c>
      <c r="E217" s="313"/>
      <c r="F217" s="314"/>
      <c r="G217" s="313"/>
      <c r="H217" s="313"/>
      <c r="I217" s="313"/>
      <c r="J217" s="313"/>
      <c r="K217" s="313"/>
      <c r="L217" s="313"/>
      <c r="M217" s="313"/>
      <c r="N217" s="313"/>
      <c r="O217" s="313"/>
      <c r="P217" s="313"/>
      <c r="Q217" s="313"/>
      <c r="R217" s="313"/>
      <c r="S217" s="307"/>
    </row>
    <row r="218" spans="1:19">
      <c r="A218" s="347"/>
      <c r="B218" s="358"/>
      <c r="C218" s="358"/>
      <c r="D218" s="360" t="s">
        <v>413</v>
      </c>
      <c r="E218" s="313"/>
      <c r="F218" s="314"/>
      <c r="G218" s="313"/>
      <c r="H218" s="313"/>
      <c r="I218" s="313"/>
      <c r="J218" s="313"/>
      <c r="K218" s="313"/>
      <c r="L218" s="313"/>
      <c r="M218" s="313"/>
      <c r="N218" s="313"/>
      <c r="O218" s="313"/>
      <c r="P218" s="313"/>
      <c r="Q218" s="313"/>
      <c r="R218" s="313"/>
      <c r="S218" s="395">
        <f t="shared" ref="S218:S220" si="54">SUM(G218:R218)</f>
        <v>0</v>
      </c>
    </row>
    <row r="219" spans="1:19" ht="30">
      <c r="A219" s="347"/>
      <c r="B219" s="358"/>
      <c r="C219" s="358"/>
      <c r="D219" s="360" t="s">
        <v>414</v>
      </c>
      <c r="E219" s="313"/>
      <c r="F219" s="314"/>
      <c r="G219" s="313"/>
      <c r="H219" s="313"/>
      <c r="I219" s="313"/>
      <c r="J219" s="313"/>
      <c r="K219" s="313"/>
      <c r="L219" s="313"/>
      <c r="M219" s="313"/>
      <c r="N219" s="313"/>
      <c r="O219" s="313"/>
      <c r="P219" s="313"/>
      <c r="Q219" s="313"/>
      <c r="R219" s="313"/>
      <c r="S219" s="395">
        <f t="shared" si="54"/>
        <v>0</v>
      </c>
    </row>
    <row r="220" spans="1:19">
      <c r="A220" s="347"/>
      <c r="B220" s="358"/>
      <c r="C220" s="358"/>
      <c r="D220" s="360" t="s">
        <v>415</v>
      </c>
      <c r="E220" s="313"/>
      <c r="F220" s="314"/>
      <c r="G220" s="313"/>
      <c r="H220" s="313"/>
      <c r="I220" s="313"/>
      <c r="J220" s="313"/>
      <c r="K220" s="313"/>
      <c r="L220" s="313"/>
      <c r="M220" s="313"/>
      <c r="N220" s="313"/>
      <c r="O220" s="313"/>
      <c r="P220" s="313"/>
      <c r="Q220" s="313"/>
      <c r="R220" s="313"/>
      <c r="S220" s="395">
        <f t="shared" si="54"/>
        <v>0</v>
      </c>
    </row>
    <row r="221" spans="1:19">
      <c r="A221" s="347"/>
      <c r="B221" s="358"/>
      <c r="C221" s="358"/>
      <c r="D221" s="389" t="s">
        <v>416</v>
      </c>
      <c r="E221" s="399">
        <f>SUM(E218:E220)</f>
        <v>0</v>
      </c>
      <c r="F221" s="314"/>
      <c r="G221" s="399">
        <f>SUM(G218:G220)</f>
        <v>0</v>
      </c>
      <c r="H221" s="399">
        <f t="shared" ref="H221:S221" si="55">SUM(H218:H220)</f>
        <v>0</v>
      </c>
      <c r="I221" s="399">
        <f t="shared" si="55"/>
        <v>0</v>
      </c>
      <c r="J221" s="399">
        <f t="shared" si="55"/>
        <v>0</v>
      </c>
      <c r="K221" s="399">
        <f t="shared" si="55"/>
        <v>0</v>
      </c>
      <c r="L221" s="399">
        <f t="shared" si="55"/>
        <v>0</v>
      </c>
      <c r="M221" s="399">
        <f t="shared" si="55"/>
        <v>0</v>
      </c>
      <c r="N221" s="399">
        <f t="shared" si="55"/>
        <v>0</v>
      </c>
      <c r="O221" s="399">
        <f t="shared" si="55"/>
        <v>0</v>
      </c>
      <c r="P221" s="399">
        <f t="shared" si="55"/>
        <v>0</v>
      </c>
      <c r="Q221" s="399">
        <f t="shared" si="55"/>
        <v>0</v>
      </c>
      <c r="R221" s="399">
        <f t="shared" si="55"/>
        <v>0</v>
      </c>
      <c r="S221" s="399">
        <f t="shared" si="55"/>
        <v>0</v>
      </c>
    </row>
    <row r="222" spans="1:19">
      <c r="A222" s="347"/>
      <c r="B222" s="358"/>
      <c r="C222" s="358"/>
      <c r="D222" s="360"/>
      <c r="E222" s="356"/>
      <c r="F222" s="314"/>
      <c r="G222" s="356"/>
      <c r="H222" s="313"/>
      <c r="I222" s="313"/>
      <c r="J222" s="313"/>
      <c r="K222" s="313"/>
      <c r="L222" s="313"/>
      <c r="M222" s="313"/>
      <c r="N222" s="313"/>
      <c r="O222" s="313"/>
      <c r="P222" s="313"/>
      <c r="Q222" s="313"/>
      <c r="R222" s="313"/>
      <c r="S222" s="307"/>
    </row>
    <row r="223" spans="1:19">
      <c r="A223" s="347"/>
      <c r="B223" s="358"/>
      <c r="C223" s="358"/>
      <c r="D223" s="383" t="s">
        <v>417</v>
      </c>
      <c r="E223" s="313"/>
      <c r="F223" s="314"/>
      <c r="G223" s="313"/>
      <c r="H223" s="313"/>
      <c r="I223" s="313"/>
      <c r="J223" s="313"/>
      <c r="K223" s="313"/>
      <c r="L223" s="313"/>
      <c r="M223" s="313"/>
      <c r="N223" s="313"/>
      <c r="O223" s="313"/>
      <c r="P223" s="313"/>
      <c r="Q223" s="313"/>
      <c r="R223" s="313"/>
      <c r="S223" s="307"/>
    </row>
    <row r="224" spans="1:19" ht="30">
      <c r="A224" s="347"/>
      <c r="B224" s="358"/>
      <c r="C224" s="358"/>
      <c r="D224" s="360" t="s">
        <v>418</v>
      </c>
      <c r="E224" s="313"/>
      <c r="F224" s="314"/>
      <c r="G224" s="313"/>
      <c r="H224" s="313"/>
      <c r="I224" s="313"/>
      <c r="J224" s="313"/>
      <c r="K224" s="313"/>
      <c r="L224" s="313"/>
      <c r="M224" s="313"/>
      <c r="N224" s="313"/>
      <c r="O224" s="313"/>
      <c r="P224" s="313"/>
      <c r="Q224" s="313"/>
      <c r="R224" s="313"/>
      <c r="S224" s="395">
        <f t="shared" ref="S224:S225" si="56">SUM(G224:R224)</f>
        <v>0</v>
      </c>
    </row>
    <row r="225" spans="1:19">
      <c r="A225" s="347"/>
      <c r="B225" s="358"/>
      <c r="C225" s="358"/>
      <c r="D225" s="360" t="s">
        <v>419</v>
      </c>
      <c r="E225" s="313"/>
      <c r="F225" s="314"/>
      <c r="G225" s="313"/>
      <c r="H225" s="313"/>
      <c r="I225" s="313"/>
      <c r="J225" s="313"/>
      <c r="K225" s="313"/>
      <c r="L225" s="313"/>
      <c r="M225" s="313"/>
      <c r="N225" s="313"/>
      <c r="O225" s="313"/>
      <c r="P225" s="313"/>
      <c r="Q225" s="313"/>
      <c r="R225" s="313"/>
      <c r="S225" s="395">
        <f t="shared" si="56"/>
        <v>0</v>
      </c>
    </row>
    <row r="226" spans="1:19" ht="30">
      <c r="A226" s="347"/>
      <c r="B226" s="358"/>
      <c r="C226" s="358"/>
      <c r="D226" s="385" t="s">
        <v>420</v>
      </c>
      <c r="E226" s="399">
        <f>SUM(E224:E225)</f>
        <v>0</v>
      </c>
      <c r="F226" s="314"/>
      <c r="G226" s="399">
        <f>SUM(G224:G225)</f>
        <v>0</v>
      </c>
      <c r="H226" s="399">
        <f t="shared" ref="H226:S226" si="57">SUM(H224:H225)</f>
        <v>0</v>
      </c>
      <c r="I226" s="399">
        <f t="shared" si="57"/>
        <v>0</v>
      </c>
      <c r="J226" s="399">
        <f t="shared" si="57"/>
        <v>0</v>
      </c>
      <c r="K226" s="399">
        <f t="shared" si="57"/>
        <v>0</v>
      </c>
      <c r="L226" s="399">
        <f t="shared" si="57"/>
        <v>0</v>
      </c>
      <c r="M226" s="399">
        <f t="shared" si="57"/>
        <v>0</v>
      </c>
      <c r="N226" s="399">
        <f t="shared" si="57"/>
        <v>0</v>
      </c>
      <c r="O226" s="399">
        <f t="shared" si="57"/>
        <v>0</v>
      </c>
      <c r="P226" s="399">
        <f t="shared" si="57"/>
        <v>0</v>
      </c>
      <c r="Q226" s="399">
        <f t="shared" si="57"/>
        <v>0</v>
      </c>
      <c r="R226" s="399">
        <f t="shared" si="57"/>
        <v>0</v>
      </c>
      <c r="S226" s="399">
        <f t="shared" si="57"/>
        <v>0</v>
      </c>
    </row>
    <row r="227" spans="1:19">
      <c r="A227" s="347"/>
      <c r="B227" s="358"/>
      <c r="C227" s="358"/>
      <c r="D227" s="360"/>
      <c r="E227" s="356"/>
      <c r="F227" s="314"/>
      <c r="G227" s="356"/>
      <c r="H227" s="313"/>
      <c r="I227" s="313"/>
      <c r="J227" s="313"/>
      <c r="K227" s="313"/>
      <c r="L227" s="313"/>
      <c r="M227" s="313"/>
      <c r="N227" s="313"/>
      <c r="O227" s="313"/>
      <c r="P227" s="313"/>
      <c r="Q227" s="313"/>
      <c r="R227" s="313"/>
      <c r="S227" s="307"/>
    </row>
    <row r="228" spans="1:19">
      <c r="A228" s="347"/>
      <c r="B228" s="358"/>
      <c r="C228" s="358"/>
      <c r="D228" s="383" t="s">
        <v>421</v>
      </c>
      <c r="E228" s="313"/>
      <c r="F228" s="314"/>
      <c r="G228" s="313"/>
      <c r="H228" s="313"/>
      <c r="I228" s="313"/>
      <c r="J228" s="313"/>
      <c r="K228" s="313"/>
      <c r="L228" s="313"/>
      <c r="M228" s="313"/>
      <c r="N228" s="313"/>
      <c r="O228" s="313"/>
      <c r="P228" s="313"/>
      <c r="Q228" s="313"/>
      <c r="R228" s="313"/>
      <c r="S228" s="307"/>
    </row>
    <row r="229" spans="1:19">
      <c r="A229" s="347"/>
      <c r="B229" s="358"/>
      <c r="C229" s="358"/>
      <c r="D229" s="360" t="s">
        <v>422</v>
      </c>
      <c r="E229" s="313"/>
      <c r="F229" s="314"/>
      <c r="G229" s="313"/>
      <c r="H229" s="313"/>
      <c r="I229" s="313"/>
      <c r="J229" s="313"/>
      <c r="K229" s="313"/>
      <c r="L229" s="313"/>
      <c r="M229" s="313"/>
      <c r="N229" s="313"/>
      <c r="O229" s="313"/>
      <c r="P229" s="313"/>
      <c r="Q229" s="313"/>
      <c r="R229" s="313"/>
      <c r="S229" s="395">
        <f t="shared" ref="S229:S230" si="58">SUM(G229:R229)</f>
        <v>0</v>
      </c>
    </row>
    <row r="230" spans="1:19">
      <c r="A230" s="347"/>
      <c r="B230" s="358"/>
      <c r="C230" s="358"/>
      <c r="D230" s="360" t="s">
        <v>423</v>
      </c>
      <c r="E230" s="313"/>
      <c r="F230" s="314"/>
      <c r="G230" s="313"/>
      <c r="H230" s="313"/>
      <c r="I230" s="313"/>
      <c r="J230" s="313"/>
      <c r="K230" s="313"/>
      <c r="L230" s="313"/>
      <c r="M230" s="313"/>
      <c r="N230" s="313"/>
      <c r="O230" s="313"/>
      <c r="P230" s="313"/>
      <c r="Q230" s="313"/>
      <c r="R230" s="313"/>
      <c r="S230" s="395">
        <f t="shared" si="58"/>
        <v>0</v>
      </c>
    </row>
    <row r="231" spans="1:19">
      <c r="A231" s="347"/>
      <c r="B231" s="358"/>
      <c r="C231" s="358"/>
      <c r="D231" s="385" t="s">
        <v>424</v>
      </c>
      <c r="E231" s="399">
        <f>SUM(E229:E230)</f>
        <v>0</v>
      </c>
      <c r="F231" s="314"/>
      <c r="G231" s="399">
        <f>SUM(G229:G230)</f>
        <v>0</v>
      </c>
      <c r="H231" s="399">
        <f t="shared" ref="H231:S231" si="59">SUM(H229:H230)</f>
        <v>0</v>
      </c>
      <c r="I231" s="399">
        <f t="shared" si="59"/>
        <v>0</v>
      </c>
      <c r="J231" s="399">
        <f t="shared" si="59"/>
        <v>0</v>
      </c>
      <c r="K231" s="399">
        <f t="shared" si="59"/>
        <v>0</v>
      </c>
      <c r="L231" s="399">
        <f t="shared" si="59"/>
        <v>0</v>
      </c>
      <c r="M231" s="399">
        <f t="shared" si="59"/>
        <v>0</v>
      </c>
      <c r="N231" s="399">
        <f t="shared" si="59"/>
        <v>0</v>
      </c>
      <c r="O231" s="399">
        <f t="shared" si="59"/>
        <v>0</v>
      </c>
      <c r="P231" s="399">
        <f t="shared" si="59"/>
        <v>0</v>
      </c>
      <c r="Q231" s="399">
        <f t="shared" si="59"/>
        <v>0</v>
      </c>
      <c r="R231" s="399">
        <f t="shared" si="59"/>
        <v>0</v>
      </c>
      <c r="S231" s="399">
        <f t="shared" si="59"/>
        <v>0</v>
      </c>
    </row>
    <row r="232" spans="1:19">
      <c r="A232" s="347"/>
      <c r="B232" s="358"/>
      <c r="C232" s="358"/>
      <c r="D232" s="360"/>
      <c r="E232" s="356"/>
      <c r="F232" s="314"/>
      <c r="G232" s="356"/>
      <c r="H232" s="313"/>
      <c r="I232" s="313"/>
      <c r="J232" s="313"/>
      <c r="K232" s="313"/>
      <c r="L232" s="313"/>
      <c r="M232" s="313"/>
      <c r="N232" s="313"/>
      <c r="O232" s="313"/>
      <c r="P232" s="313"/>
      <c r="Q232" s="313"/>
      <c r="R232" s="313"/>
      <c r="S232" s="307"/>
    </row>
    <row r="233" spans="1:19" ht="19.5" thickBot="1">
      <c r="A233" s="347"/>
      <c r="B233" s="358"/>
      <c r="C233" s="358"/>
      <c r="D233" s="390" t="s">
        <v>425</v>
      </c>
      <c r="E233" s="405">
        <f>E21+E79+E119+E128+E147+E189+E196+E204+E215+E221+E226+E231</f>
        <v>0</v>
      </c>
      <c r="F233" s="314"/>
      <c r="G233" s="405">
        <f t="shared" ref="G233:S233" si="60">G21+G79+G119+G128+G147+G189+G196+G204+G215+G221+G226+G231</f>
        <v>0</v>
      </c>
      <c r="H233" s="405">
        <f t="shared" si="60"/>
        <v>0</v>
      </c>
      <c r="I233" s="405">
        <f t="shared" si="60"/>
        <v>0</v>
      </c>
      <c r="J233" s="405">
        <f t="shared" si="60"/>
        <v>0</v>
      </c>
      <c r="K233" s="405">
        <f t="shared" si="60"/>
        <v>0</v>
      </c>
      <c r="L233" s="405">
        <f t="shared" si="60"/>
        <v>0</v>
      </c>
      <c r="M233" s="405">
        <f t="shared" si="60"/>
        <v>0</v>
      </c>
      <c r="N233" s="405">
        <f t="shared" si="60"/>
        <v>0</v>
      </c>
      <c r="O233" s="405">
        <f t="shared" si="60"/>
        <v>0</v>
      </c>
      <c r="P233" s="405">
        <f t="shared" si="60"/>
        <v>0</v>
      </c>
      <c r="Q233" s="405">
        <f t="shared" si="60"/>
        <v>0</v>
      </c>
      <c r="R233" s="405">
        <f t="shared" si="60"/>
        <v>0</v>
      </c>
      <c r="S233" s="405">
        <f t="shared" si="60"/>
        <v>0</v>
      </c>
    </row>
    <row r="234" spans="1:19" ht="15.75" thickTop="1">
      <c r="A234" s="347"/>
      <c r="B234" s="358"/>
      <c r="C234" s="358"/>
      <c r="D234" s="360"/>
      <c r="E234" s="356"/>
      <c r="F234" s="314"/>
      <c r="G234" s="313"/>
      <c r="H234" s="313"/>
      <c r="I234" s="313"/>
      <c r="J234" s="313"/>
      <c r="K234" s="313"/>
      <c r="L234" s="313"/>
      <c r="M234" s="313"/>
      <c r="N234" s="313"/>
      <c r="O234" s="313"/>
      <c r="P234" s="313"/>
      <c r="Q234" s="313"/>
      <c r="R234" s="313"/>
      <c r="S234" s="307"/>
    </row>
    <row r="235" spans="1:19" ht="30">
      <c r="A235" s="347"/>
      <c r="B235" s="358"/>
      <c r="C235" s="358"/>
      <c r="D235" s="391" t="s">
        <v>426</v>
      </c>
      <c r="E235" s="313"/>
      <c r="F235" s="314"/>
      <c r="G235" s="313"/>
      <c r="H235" s="313"/>
      <c r="I235" s="313"/>
      <c r="J235" s="313"/>
      <c r="K235" s="313"/>
      <c r="L235" s="313"/>
      <c r="M235" s="313"/>
      <c r="N235" s="313"/>
      <c r="O235" s="313"/>
      <c r="P235" s="313"/>
      <c r="Q235" s="313"/>
      <c r="R235" s="313"/>
      <c r="S235" s="307"/>
    </row>
    <row r="236" spans="1:19">
      <c r="A236" s="347"/>
      <c r="B236" s="358"/>
      <c r="C236" s="358"/>
      <c r="D236" s="360"/>
      <c r="E236" s="313"/>
      <c r="F236" s="314"/>
      <c r="G236" s="313"/>
      <c r="H236" s="313"/>
      <c r="I236" s="313"/>
      <c r="J236" s="313"/>
      <c r="K236" s="313"/>
      <c r="L236" s="313"/>
      <c r="M236" s="313"/>
      <c r="N236" s="313"/>
      <c r="O236" s="313"/>
      <c r="P236" s="313"/>
      <c r="Q236" s="313"/>
      <c r="R236" s="313"/>
      <c r="S236" s="307"/>
    </row>
    <row r="237" spans="1:19" ht="30">
      <c r="A237" s="347"/>
      <c r="B237" s="358"/>
      <c r="C237" s="358"/>
      <c r="D237" s="392" t="s">
        <v>232</v>
      </c>
      <c r="E237" s="313"/>
      <c r="F237" s="314"/>
      <c r="G237" s="313"/>
      <c r="H237" s="313"/>
      <c r="I237" s="313"/>
      <c r="J237" s="313"/>
      <c r="K237" s="313"/>
      <c r="L237" s="313"/>
      <c r="M237" s="313"/>
      <c r="N237" s="313"/>
      <c r="O237" s="313"/>
      <c r="P237" s="313"/>
      <c r="Q237" s="313"/>
      <c r="R237" s="313"/>
      <c r="S237" s="307"/>
    </row>
    <row r="238" spans="1:19">
      <c r="A238" s="347"/>
      <c r="B238" s="358"/>
      <c r="C238" s="358"/>
      <c r="D238" s="361" t="s">
        <v>427</v>
      </c>
      <c r="E238" s="363"/>
      <c r="F238" s="314"/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63"/>
      <c r="R238" s="363"/>
      <c r="S238" s="399">
        <f>SUM(G238:R238)</f>
        <v>0</v>
      </c>
    </row>
    <row r="239" spans="1:19">
      <c r="A239" s="347"/>
      <c r="B239" s="358"/>
      <c r="C239" s="358"/>
      <c r="D239" s="361"/>
      <c r="E239" s="356"/>
      <c r="F239" s="314"/>
      <c r="G239" s="313"/>
      <c r="H239" s="356"/>
      <c r="I239" s="313"/>
      <c r="J239" s="313"/>
      <c r="K239" s="313"/>
      <c r="L239" s="313"/>
      <c r="M239" s="313"/>
      <c r="N239" s="313"/>
      <c r="O239" s="313"/>
      <c r="P239" s="313"/>
      <c r="Q239" s="313"/>
      <c r="R239" s="313"/>
      <c r="S239" s="307"/>
    </row>
    <row r="240" spans="1:19">
      <c r="A240" s="347"/>
      <c r="B240" s="358"/>
      <c r="C240" s="358"/>
      <c r="D240" s="393" t="s">
        <v>428</v>
      </c>
      <c r="E240" s="313"/>
      <c r="F240" s="314"/>
      <c r="G240" s="313"/>
      <c r="H240" s="313"/>
      <c r="I240" s="313"/>
      <c r="J240" s="313"/>
      <c r="K240" s="313"/>
      <c r="L240" s="313"/>
      <c r="M240" s="313"/>
      <c r="N240" s="313"/>
      <c r="O240" s="313"/>
      <c r="P240" s="313"/>
      <c r="Q240" s="313"/>
      <c r="R240" s="313"/>
      <c r="S240" s="307"/>
    </row>
    <row r="241" spans="1:19" ht="30">
      <c r="A241" s="347"/>
      <c r="B241" s="358"/>
      <c r="C241" s="358"/>
      <c r="D241" s="379" t="s">
        <v>429</v>
      </c>
      <c r="E241" s="313"/>
      <c r="F241" s="314"/>
      <c r="G241" s="313"/>
      <c r="H241" s="313"/>
      <c r="I241" s="313"/>
      <c r="J241" s="313"/>
      <c r="K241" s="313"/>
      <c r="L241" s="313"/>
      <c r="M241" s="313"/>
      <c r="N241" s="313"/>
      <c r="O241" s="313"/>
      <c r="P241" s="313"/>
      <c r="Q241" s="313"/>
      <c r="R241" s="313"/>
      <c r="S241" s="395">
        <f t="shared" ref="S241:S243" si="61">SUM(G241:R241)</f>
        <v>0</v>
      </c>
    </row>
    <row r="242" spans="1:19">
      <c r="A242" s="347"/>
      <c r="B242" s="358"/>
      <c r="C242" s="358"/>
      <c r="D242" s="361" t="s">
        <v>430</v>
      </c>
      <c r="E242" s="313"/>
      <c r="F242" s="314"/>
      <c r="G242" s="313"/>
      <c r="H242" s="313"/>
      <c r="I242" s="313"/>
      <c r="J242" s="313"/>
      <c r="K242" s="313"/>
      <c r="L242" s="313"/>
      <c r="M242" s="313"/>
      <c r="N242" s="313"/>
      <c r="O242" s="313"/>
      <c r="P242" s="313"/>
      <c r="Q242" s="313"/>
      <c r="R242" s="313"/>
      <c r="S242" s="395">
        <f t="shared" si="61"/>
        <v>0</v>
      </c>
    </row>
    <row r="243" spans="1:19">
      <c r="A243" s="347"/>
      <c r="B243" s="358"/>
      <c r="C243" s="358"/>
      <c r="D243" s="361" t="s">
        <v>431</v>
      </c>
      <c r="E243" s="313"/>
      <c r="F243" s="314"/>
      <c r="G243" s="313"/>
      <c r="H243" s="313"/>
      <c r="I243" s="313"/>
      <c r="J243" s="313"/>
      <c r="K243" s="313"/>
      <c r="L243" s="313"/>
      <c r="M243" s="313"/>
      <c r="N243" s="313"/>
      <c r="O243" s="313"/>
      <c r="P243" s="313"/>
      <c r="Q243" s="313"/>
      <c r="R243" s="313"/>
      <c r="S243" s="395">
        <f t="shared" si="61"/>
        <v>0</v>
      </c>
    </row>
    <row r="244" spans="1:19">
      <c r="A244" s="347"/>
      <c r="B244" s="358"/>
      <c r="C244" s="358"/>
      <c r="D244" s="387" t="s">
        <v>66</v>
      </c>
      <c r="E244" s="399">
        <f>SUM(E241:E243)</f>
        <v>0</v>
      </c>
      <c r="F244" s="314"/>
      <c r="G244" s="399">
        <f>SUM(G241:G243)</f>
        <v>0</v>
      </c>
      <c r="H244" s="399">
        <f t="shared" ref="H244:S244" si="62">SUM(H241:H243)</f>
        <v>0</v>
      </c>
      <c r="I244" s="399">
        <f t="shared" si="62"/>
        <v>0</v>
      </c>
      <c r="J244" s="399">
        <f t="shared" si="62"/>
        <v>0</v>
      </c>
      <c r="K244" s="399">
        <f t="shared" si="62"/>
        <v>0</v>
      </c>
      <c r="L244" s="399">
        <f t="shared" si="62"/>
        <v>0</v>
      </c>
      <c r="M244" s="399">
        <f t="shared" si="62"/>
        <v>0</v>
      </c>
      <c r="N244" s="399">
        <f t="shared" si="62"/>
        <v>0</v>
      </c>
      <c r="O244" s="399">
        <f t="shared" si="62"/>
        <v>0</v>
      </c>
      <c r="P244" s="399">
        <f t="shared" si="62"/>
        <v>0</v>
      </c>
      <c r="Q244" s="399">
        <f t="shared" si="62"/>
        <v>0</v>
      </c>
      <c r="R244" s="399">
        <f t="shared" si="62"/>
        <v>0</v>
      </c>
      <c r="S244" s="399">
        <f t="shared" si="62"/>
        <v>0</v>
      </c>
    </row>
    <row r="245" spans="1:19">
      <c r="A245" s="347"/>
      <c r="B245" s="358"/>
      <c r="C245" s="358"/>
      <c r="D245" s="361"/>
      <c r="E245" s="356"/>
      <c r="F245" s="314"/>
      <c r="G245" s="356"/>
      <c r="H245" s="313"/>
      <c r="I245" s="313"/>
      <c r="J245" s="313"/>
      <c r="K245" s="313"/>
      <c r="L245" s="313"/>
      <c r="M245" s="313"/>
      <c r="N245" s="313"/>
      <c r="O245" s="313"/>
      <c r="P245" s="313"/>
      <c r="Q245" s="313"/>
      <c r="R245" s="313"/>
      <c r="S245" s="307"/>
    </row>
    <row r="246" spans="1:19">
      <c r="A246" s="347"/>
      <c r="B246" s="358"/>
      <c r="C246" s="358"/>
      <c r="D246" s="361"/>
      <c r="E246" s="313"/>
      <c r="F246" s="314"/>
      <c r="G246" s="313"/>
      <c r="H246" s="313"/>
      <c r="I246" s="313"/>
      <c r="J246" s="313"/>
      <c r="K246" s="313"/>
      <c r="L246" s="313"/>
      <c r="M246" s="313"/>
      <c r="N246" s="313"/>
      <c r="O246" s="313"/>
      <c r="P246" s="313"/>
      <c r="Q246" s="313"/>
      <c r="R246" s="313"/>
      <c r="S246" s="307"/>
    </row>
    <row r="247" spans="1:19">
      <c r="A247" s="347"/>
      <c r="B247" s="358"/>
      <c r="C247" s="358"/>
      <c r="D247" s="378" t="s">
        <v>432</v>
      </c>
      <c r="E247" s="313"/>
      <c r="F247" s="314"/>
      <c r="G247" s="313"/>
      <c r="H247" s="313"/>
      <c r="I247" s="313"/>
      <c r="J247" s="313"/>
      <c r="K247" s="313"/>
      <c r="L247" s="313"/>
      <c r="M247" s="313"/>
      <c r="N247" s="313"/>
      <c r="O247" s="313"/>
      <c r="P247" s="313"/>
      <c r="Q247" s="313"/>
      <c r="R247" s="313"/>
      <c r="S247" s="307"/>
    </row>
    <row r="248" spans="1:19">
      <c r="A248" s="347"/>
      <c r="B248" s="358"/>
      <c r="C248" s="358"/>
      <c r="D248" s="361" t="s">
        <v>433</v>
      </c>
      <c r="E248" s="313"/>
      <c r="F248" s="314"/>
      <c r="G248" s="313"/>
      <c r="H248" s="313"/>
      <c r="I248" s="313"/>
      <c r="J248" s="313"/>
      <c r="K248" s="313"/>
      <c r="L248" s="313"/>
      <c r="M248" s="313"/>
      <c r="N248" s="313"/>
      <c r="O248" s="313"/>
      <c r="P248" s="313"/>
      <c r="Q248" s="313"/>
      <c r="R248" s="313"/>
      <c r="S248" s="395">
        <f t="shared" ref="S248:S251" si="63">SUM(G248:R248)</f>
        <v>0</v>
      </c>
    </row>
    <row r="249" spans="1:19">
      <c r="A249" s="347"/>
      <c r="B249" s="358"/>
      <c r="C249" s="358"/>
      <c r="D249" s="361" t="s">
        <v>434</v>
      </c>
      <c r="E249" s="313"/>
      <c r="F249" s="314"/>
      <c r="G249" s="313"/>
      <c r="H249" s="313"/>
      <c r="I249" s="313"/>
      <c r="J249" s="313"/>
      <c r="K249" s="313"/>
      <c r="L249" s="313"/>
      <c r="M249" s="313"/>
      <c r="N249" s="313"/>
      <c r="O249" s="313"/>
      <c r="P249" s="313"/>
      <c r="Q249" s="313"/>
      <c r="R249" s="313"/>
      <c r="S249" s="395">
        <f t="shared" si="63"/>
        <v>0</v>
      </c>
    </row>
    <row r="250" spans="1:19">
      <c r="A250" s="347"/>
      <c r="B250" s="358"/>
      <c r="C250" s="358"/>
      <c r="D250" s="361" t="s">
        <v>435</v>
      </c>
      <c r="E250" s="313"/>
      <c r="F250" s="314"/>
      <c r="G250" s="313"/>
      <c r="H250" s="313"/>
      <c r="I250" s="313"/>
      <c r="J250" s="313"/>
      <c r="K250" s="313"/>
      <c r="L250" s="313"/>
      <c r="M250" s="313"/>
      <c r="N250" s="313"/>
      <c r="O250" s="313"/>
      <c r="P250" s="313"/>
      <c r="Q250" s="313"/>
      <c r="R250" s="313"/>
      <c r="S250" s="395">
        <f t="shared" si="63"/>
        <v>0</v>
      </c>
    </row>
    <row r="251" spans="1:19">
      <c r="A251" s="347"/>
      <c r="B251" s="358"/>
      <c r="C251" s="358"/>
      <c r="D251" s="361" t="s">
        <v>436</v>
      </c>
      <c r="E251" s="313"/>
      <c r="F251" s="314"/>
      <c r="G251" s="313"/>
      <c r="H251" s="313"/>
      <c r="I251" s="313"/>
      <c r="J251" s="313"/>
      <c r="K251" s="313"/>
      <c r="L251" s="313"/>
      <c r="M251" s="313"/>
      <c r="N251" s="313"/>
      <c r="O251" s="313"/>
      <c r="P251" s="313"/>
      <c r="Q251" s="313"/>
      <c r="R251" s="313"/>
      <c r="S251" s="395">
        <f t="shared" si="63"/>
        <v>0</v>
      </c>
    </row>
    <row r="252" spans="1:19">
      <c r="A252" s="347"/>
      <c r="B252" s="358"/>
      <c r="C252" s="358"/>
      <c r="D252" s="387" t="s">
        <v>66</v>
      </c>
      <c r="E252" s="399">
        <f>SUM(E248:E251)</f>
        <v>0</v>
      </c>
      <c r="F252" s="314"/>
      <c r="G252" s="399">
        <f>SUM(G248:G251)</f>
        <v>0</v>
      </c>
      <c r="H252" s="399">
        <f t="shared" ref="H252:S252" si="64">SUM(H248:H251)</f>
        <v>0</v>
      </c>
      <c r="I252" s="399">
        <f t="shared" si="64"/>
        <v>0</v>
      </c>
      <c r="J252" s="399">
        <f t="shared" si="64"/>
        <v>0</v>
      </c>
      <c r="K252" s="399">
        <f t="shared" si="64"/>
        <v>0</v>
      </c>
      <c r="L252" s="399">
        <f t="shared" si="64"/>
        <v>0</v>
      </c>
      <c r="M252" s="399">
        <f t="shared" si="64"/>
        <v>0</v>
      </c>
      <c r="N252" s="399">
        <f t="shared" si="64"/>
        <v>0</v>
      </c>
      <c r="O252" s="399">
        <f t="shared" si="64"/>
        <v>0</v>
      </c>
      <c r="P252" s="399">
        <f t="shared" si="64"/>
        <v>0</v>
      </c>
      <c r="Q252" s="399">
        <f t="shared" si="64"/>
        <v>0</v>
      </c>
      <c r="R252" s="399">
        <f t="shared" si="64"/>
        <v>0</v>
      </c>
      <c r="S252" s="399">
        <f t="shared" si="64"/>
        <v>0</v>
      </c>
    </row>
    <row r="253" spans="1:19">
      <c r="A253" s="347"/>
      <c r="B253" s="358"/>
      <c r="C253" s="358"/>
      <c r="D253" s="387"/>
      <c r="E253" s="313"/>
      <c r="F253" s="314"/>
      <c r="G253" s="313"/>
      <c r="H253" s="313"/>
      <c r="I253" s="313"/>
      <c r="J253" s="313"/>
      <c r="K253" s="313"/>
      <c r="L253" s="313"/>
      <c r="M253" s="313"/>
      <c r="N253" s="313"/>
      <c r="O253" s="313"/>
      <c r="P253" s="313"/>
      <c r="Q253" s="313"/>
      <c r="R253" s="313"/>
      <c r="S253" s="307"/>
    </row>
    <row r="254" spans="1:19" ht="30.75" thickBot="1">
      <c r="A254" s="347"/>
      <c r="B254" s="358"/>
      <c r="C254" s="358"/>
      <c r="D254" s="394" t="s">
        <v>437</v>
      </c>
      <c r="E254" s="402">
        <f>E238+E244+E252</f>
        <v>0</v>
      </c>
      <c r="F254" s="314"/>
      <c r="G254" s="402">
        <f>G238+G244+G252</f>
        <v>0</v>
      </c>
      <c r="H254" s="402">
        <f t="shared" ref="H254:S254" si="65">H238+H244+H252</f>
        <v>0</v>
      </c>
      <c r="I254" s="402">
        <f t="shared" si="65"/>
        <v>0</v>
      </c>
      <c r="J254" s="402">
        <f t="shared" si="65"/>
        <v>0</v>
      </c>
      <c r="K254" s="402">
        <f t="shared" si="65"/>
        <v>0</v>
      </c>
      <c r="L254" s="402">
        <f t="shared" si="65"/>
        <v>0</v>
      </c>
      <c r="M254" s="402">
        <f t="shared" si="65"/>
        <v>0</v>
      </c>
      <c r="N254" s="402">
        <f t="shared" si="65"/>
        <v>0</v>
      </c>
      <c r="O254" s="402">
        <f t="shared" si="65"/>
        <v>0</v>
      </c>
      <c r="P254" s="402">
        <f t="shared" si="65"/>
        <v>0</v>
      </c>
      <c r="Q254" s="402">
        <f t="shared" si="65"/>
        <v>0</v>
      </c>
      <c r="R254" s="402">
        <f t="shared" si="65"/>
        <v>0</v>
      </c>
      <c r="S254" s="402">
        <f t="shared" si="65"/>
        <v>0</v>
      </c>
    </row>
    <row r="255" spans="1:19" ht="15.75" thickTop="1">
      <c r="A255" s="347"/>
      <c r="B255" s="358"/>
      <c r="C255" s="358"/>
      <c r="D255" s="391"/>
      <c r="E255" s="356"/>
      <c r="F255" s="314"/>
      <c r="G255" s="313"/>
      <c r="H255" s="313"/>
      <c r="I255" s="313"/>
      <c r="J255" s="313"/>
      <c r="K255" s="313"/>
      <c r="L255" s="313"/>
      <c r="M255" s="313"/>
      <c r="N255" s="313"/>
      <c r="O255" s="313"/>
      <c r="P255" s="313"/>
      <c r="Q255" s="313"/>
      <c r="R255" s="313"/>
      <c r="S255" s="307"/>
    </row>
    <row r="256" spans="1:19">
      <c r="A256" s="347"/>
      <c r="B256" s="358"/>
      <c r="C256" s="358"/>
      <c r="D256" s="383" t="s">
        <v>438</v>
      </c>
      <c r="E256" s="313"/>
      <c r="F256" s="314"/>
      <c r="G256" s="313"/>
      <c r="H256" s="313"/>
      <c r="I256" s="313"/>
      <c r="J256" s="313"/>
      <c r="K256" s="313"/>
      <c r="L256" s="313"/>
      <c r="M256" s="313"/>
      <c r="N256" s="313"/>
      <c r="O256" s="313"/>
      <c r="P256" s="313"/>
      <c r="Q256" s="313"/>
      <c r="R256" s="313"/>
      <c r="S256" s="307"/>
    </row>
    <row r="257" spans="1:19">
      <c r="A257" s="347"/>
      <c r="B257" s="358"/>
      <c r="C257" s="358"/>
      <c r="D257" s="360" t="s">
        <v>439</v>
      </c>
      <c r="E257" s="313"/>
      <c r="F257" s="314"/>
      <c r="G257" s="313"/>
      <c r="H257" s="313"/>
      <c r="I257" s="313"/>
      <c r="J257" s="313"/>
      <c r="K257" s="313"/>
      <c r="L257" s="313"/>
      <c r="M257" s="313"/>
      <c r="N257" s="313"/>
      <c r="O257" s="313"/>
      <c r="P257" s="313"/>
      <c r="Q257" s="313"/>
      <c r="R257" s="313"/>
      <c r="S257" s="395">
        <f t="shared" ref="S257:S258" si="66">SUM(G257:R257)</f>
        <v>0</v>
      </c>
    </row>
    <row r="258" spans="1:19">
      <c r="A258" s="347"/>
      <c r="B258" s="358"/>
      <c r="C258" s="358"/>
      <c r="D258" s="360" t="s">
        <v>440</v>
      </c>
      <c r="E258" s="313"/>
      <c r="F258" s="314"/>
      <c r="G258" s="313"/>
      <c r="H258" s="313"/>
      <c r="I258" s="313"/>
      <c r="J258" s="313"/>
      <c r="K258" s="313"/>
      <c r="L258" s="313"/>
      <c r="M258" s="313"/>
      <c r="N258" s="313"/>
      <c r="O258" s="313"/>
      <c r="P258" s="313"/>
      <c r="Q258" s="313"/>
      <c r="R258" s="313"/>
      <c r="S258" s="395">
        <f t="shared" si="66"/>
        <v>0</v>
      </c>
    </row>
    <row r="259" spans="1:19" ht="15.75" thickBot="1">
      <c r="A259" s="347"/>
      <c r="B259" s="358"/>
      <c r="C259" s="358"/>
      <c r="D259" s="362" t="s">
        <v>441</v>
      </c>
      <c r="E259" s="402">
        <f>SUM(E257:E258)</f>
        <v>0</v>
      </c>
      <c r="F259" s="314"/>
      <c r="G259" s="402">
        <f>SUM(G257:G258)</f>
        <v>0</v>
      </c>
      <c r="H259" s="402">
        <f t="shared" ref="H259:S259" si="67">SUM(H257:H258)</f>
        <v>0</v>
      </c>
      <c r="I259" s="402">
        <f t="shared" si="67"/>
        <v>0</v>
      </c>
      <c r="J259" s="402">
        <f t="shared" si="67"/>
        <v>0</v>
      </c>
      <c r="K259" s="402">
        <f t="shared" si="67"/>
        <v>0</v>
      </c>
      <c r="L259" s="402">
        <f t="shared" si="67"/>
        <v>0</v>
      </c>
      <c r="M259" s="402">
        <f t="shared" si="67"/>
        <v>0</v>
      </c>
      <c r="N259" s="402">
        <f t="shared" si="67"/>
        <v>0</v>
      </c>
      <c r="O259" s="402">
        <f t="shared" si="67"/>
        <v>0</v>
      </c>
      <c r="P259" s="402">
        <f t="shared" si="67"/>
        <v>0</v>
      </c>
      <c r="Q259" s="402">
        <f t="shared" si="67"/>
        <v>0</v>
      </c>
      <c r="R259" s="402">
        <f t="shared" si="67"/>
        <v>0</v>
      </c>
      <c r="S259" s="402">
        <f t="shared" si="67"/>
        <v>0</v>
      </c>
    </row>
    <row r="260" spans="1:19" ht="15.75" thickTop="1">
      <c r="A260" s="347"/>
      <c r="B260" s="358"/>
      <c r="C260" s="358"/>
      <c r="D260" s="79"/>
      <c r="E260" s="356"/>
      <c r="F260" s="314"/>
      <c r="G260" s="356"/>
      <c r="H260" s="313"/>
      <c r="I260" s="313"/>
      <c r="J260" s="313"/>
      <c r="K260" s="313"/>
      <c r="L260" s="313"/>
      <c r="M260" s="313"/>
      <c r="N260" s="313"/>
      <c r="O260" s="313"/>
      <c r="P260" s="313"/>
      <c r="Q260" s="313"/>
      <c r="R260" s="313"/>
      <c r="S260" s="307"/>
    </row>
    <row r="261" spans="1:19">
      <c r="A261" s="347"/>
      <c r="B261" s="358"/>
      <c r="C261" s="358"/>
      <c r="D261" s="381" t="s">
        <v>442</v>
      </c>
      <c r="E261" s="313"/>
      <c r="F261" s="314"/>
      <c r="G261" s="313"/>
      <c r="H261" s="313"/>
      <c r="I261" s="313"/>
      <c r="J261" s="313"/>
      <c r="K261" s="313"/>
      <c r="L261" s="313"/>
      <c r="M261" s="313"/>
      <c r="N261" s="313"/>
      <c r="O261" s="313"/>
      <c r="P261" s="313"/>
      <c r="Q261" s="313"/>
      <c r="R261" s="313"/>
      <c r="S261" s="307"/>
    </row>
    <row r="262" spans="1:19" ht="30">
      <c r="A262" s="347"/>
      <c r="B262" s="358"/>
      <c r="C262" s="358"/>
      <c r="D262" s="379" t="s">
        <v>443</v>
      </c>
      <c r="E262" s="313"/>
      <c r="F262" s="314"/>
      <c r="G262" s="313"/>
      <c r="H262" s="313"/>
      <c r="I262" s="313"/>
      <c r="J262" s="313"/>
      <c r="K262" s="313"/>
      <c r="L262" s="313"/>
      <c r="M262" s="313"/>
      <c r="N262" s="313"/>
      <c r="O262" s="313"/>
      <c r="P262" s="313"/>
      <c r="Q262" s="313"/>
      <c r="R262" s="313"/>
      <c r="S262" s="395">
        <f t="shared" ref="S262:S263" si="68">SUM(G262:R262)</f>
        <v>0</v>
      </c>
    </row>
    <row r="263" spans="1:19" ht="30">
      <c r="A263" s="347"/>
      <c r="B263" s="358"/>
      <c r="C263" s="358"/>
      <c r="D263" s="379" t="s">
        <v>444</v>
      </c>
      <c r="E263" s="313"/>
      <c r="F263" s="314"/>
      <c r="G263" s="313"/>
      <c r="H263" s="313"/>
      <c r="I263" s="313"/>
      <c r="J263" s="313"/>
      <c r="K263" s="313"/>
      <c r="L263" s="313"/>
      <c r="M263" s="313"/>
      <c r="N263" s="313"/>
      <c r="O263" s="313"/>
      <c r="P263" s="313"/>
      <c r="Q263" s="313"/>
      <c r="R263" s="313"/>
      <c r="S263" s="395">
        <f t="shared" si="68"/>
        <v>0</v>
      </c>
    </row>
    <row r="264" spans="1:19" ht="15.75" thickBot="1">
      <c r="A264" s="347"/>
      <c r="B264" s="358"/>
      <c r="C264" s="358"/>
      <c r="D264" s="360" t="s">
        <v>445</v>
      </c>
      <c r="E264" s="406">
        <f>SUM(E262:E263)</f>
        <v>0</v>
      </c>
      <c r="F264" s="314"/>
      <c r="G264" s="402">
        <f>SUM(G262:G263)</f>
        <v>0</v>
      </c>
      <c r="H264" s="402">
        <f t="shared" ref="H264:S264" si="69">SUM(H262:H263)</f>
        <v>0</v>
      </c>
      <c r="I264" s="402">
        <f t="shared" si="69"/>
        <v>0</v>
      </c>
      <c r="J264" s="402">
        <f t="shared" si="69"/>
        <v>0</v>
      </c>
      <c r="K264" s="402">
        <f t="shared" si="69"/>
        <v>0</v>
      </c>
      <c r="L264" s="402">
        <f t="shared" si="69"/>
        <v>0</v>
      </c>
      <c r="M264" s="402">
        <f t="shared" si="69"/>
        <v>0</v>
      </c>
      <c r="N264" s="402">
        <f t="shared" si="69"/>
        <v>0</v>
      </c>
      <c r="O264" s="402">
        <f t="shared" si="69"/>
        <v>0</v>
      </c>
      <c r="P264" s="402">
        <f t="shared" si="69"/>
        <v>0</v>
      </c>
      <c r="Q264" s="402">
        <f t="shared" si="69"/>
        <v>0</v>
      </c>
      <c r="R264" s="402">
        <f t="shared" si="69"/>
        <v>0</v>
      </c>
      <c r="S264" s="402">
        <f t="shared" si="69"/>
        <v>0</v>
      </c>
    </row>
    <row r="265" spans="1:19" ht="15.75" thickTop="1"/>
  </sheetData>
  <sheetProtection sheet="1" scenarios="1" insertRows="0" deleteRows="0"/>
  <pageMargins left="0.27559055118110237" right="0.27559055118110237" top="0.35433070866141736" bottom="0.55118110236220474" header="0.31496062992125984" footer="0.31496062992125984"/>
  <pageSetup paperSize="9" scale="52" fitToHeight="5" orientation="landscape" horizontalDpi="4294967293" r:id="rId1"/>
  <headerFooter>
    <oddFooter>&amp;L&amp;A&amp;R&amp;P/&amp;N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0"/>
  <sheetViews>
    <sheetView workbookViewId="0">
      <selection activeCell="A3" sqref="A3"/>
    </sheetView>
  </sheetViews>
  <sheetFormatPr defaultRowHeight="15"/>
  <sheetData>
    <row r="1" spans="1:1">
      <c r="A1" s="3" t="s">
        <v>68</v>
      </c>
    </row>
    <row r="3" spans="1:1">
      <c r="A3" t="s">
        <v>67</v>
      </c>
    </row>
    <row r="4" spans="1:1">
      <c r="A4" t="s">
        <v>69</v>
      </c>
    </row>
    <row r="5" spans="1:1">
      <c r="A5" t="s">
        <v>70</v>
      </c>
    </row>
    <row r="6" spans="1:1">
      <c r="A6" t="s">
        <v>71</v>
      </c>
    </row>
    <row r="7" spans="1:1">
      <c r="A7" t="s">
        <v>72</v>
      </c>
    </row>
    <row r="8" spans="1:1">
      <c r="A8" t="s">
        <v>73</v>
      </c>
    </row>
    <row r="9" spans="1:1">
      <c r="A9" t="s">
        <v>74</v>
      </c>
    </row>
    <row r="10" spans="1:1">
      <c r="A10" t="s">
        <v>75</v>
      </c>
    </row>
    <row r="11" spans="1:1">
      <c r="A11" t="s">
        <v>76</v>
      </c>
    </row>
    <row r="12" spans="1:1">
      <c r="A12" t="s">
        <v>77</v>
      </c>
    </row>
    <row r="13" spans="1:1">
      <c r="A13" t="s">
        <v>78</v>
      </c>
    </row>
    <row r="14" spans="1:1">
      <c r="A14" t="s">
        <v>79</v>
      </c>
    </row>
    <row r="17" spans="1:1">
      <c r="A17" s="3" t="s">
        <v>42</v>
      </c>
    </row>
    <row r="19" spans="1:1">
      <c r="A19" t="s">
        <v>226</v>
      </c>
    </row>
    <row r="20" spans="1:1">
      <c r="A20" t="s">
        <v>227</v>
      </c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Περιεχομενα</vt:lpstr>
      <vt:lpstr>B1 Προβλέψεις</vt:lpstr>
      <vt:lpstr>Β2 Υλοποίηση ΠΥ</vt:lpstr>
      <vt:lpstr>Β3 Δάνεια</vt:lpstr>
      <vt:lpstr>Β4 Καθυστ Οφειλές</vt:lpstr>
      <vt:lpstr>Β5 Δεσμεύσεις</vt:lpstr>
      <vt:lpstr>ΒΠ-Έσοδα</vt:lpstr>
      <vt:lpstr>ΒΠ-Δαπάνες</vt:lpstr>
      <vt:lpstr>Lists</vt:lpstr>
      <vt:lpstr>Lists!budget</vt:lpstr>
      <vt:lpstr>Budget</vt:lpstr>
      <vt:lpstr>Months</vt:lpstr>
      <vt:lpstr>'B1 Προβλέψεις'!Print_Titles</vt:lpstr>
      <vt:lpstr>'Β2 Υλοποίηση ΠΥ'!Print_Titles</vt:lpstr>
      <vt:lpstr>'ΒΠ-Δαπάνες'!Print_Titles</vt:lpstr>
      <vt:lpstr>'ΒΠ-Έσοδα'!Print_Titles</vt:lpstr>
      <vt:lpstr>Προϋπολογισμός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Chloe</dc:creator>
  <cp:lastModifiedBy>TRY190210308</cp:lastModifiedBy>
  <cp:lastPrinted>2019-10-24T08:59:07Z</cp:lastPrinted>
  <dcterms:created xsi:type="dcterms:W3CDTF">2014-08-18T06:52:52Z</dcterms:created>
  <dcterms:modified xsi:type="dcterms:W3CDTF">2019-10-24T09:35:16Z</dcterms:modified>
</cp:coreProperties>
</file>